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AB360° 12-pack Plus (32612)" sheetId="1" r:id="rId3"/>
    <sheet state="visible" name="Scribbler S3 12-Pack Plus (2833" sheetId="2" r:id="rId4"/>
    <sheet state="visible" name="STEM Sensor Class Pack (32024) " sheetId="3" r:id="rId5"/>
    <sheet state="visible" name="Security Project Class Pack (32" sheetId="4" r:id="rId6"/>
  </sheets>
  <definedNames/>
  <calcPr/>
</workbook>
</file>

<file path=xl/sharedStrings.xml><?xml version="1.0" encoding="utf-8"?>
<sst xmlns="http://schemas.openxmlformats.org/spreadsheetml/2006/main" count="111" uniqueCount="90">
  <si>
    <t>96x64 RGB OLED Display (12)</t>
  </si>
  <si>
    <t>Memsic 2-axis Accelerometer (12)</t>
  </si>
  <si>
    <t>LaserPING 2m Rangefinder (12)</t>
  </si>
  <si>
    <t>ActivityBot 360° Robot Kit (12)</t>
  </si>
  <si>
    <t>Scribbler 3 (S3) Robot (12)</t>
  </si>
  <si>
    <t>ColorPAL Color Sensor (12)</t>
  </si>
  <si>
    <t>3-Function Universal Remote (12)</t>
  </si>
  <si>
    <t>Infrared Receiver (13)</t>
  </si>
  <si>
    <t>TSL230R Light to Frequency Converter (12)</t>
  </si>
  <si>
    <t>PING))) Ultrasonic Distance Sensor (12)</t>
  </si>
  <si>
    <t>WS2812 RGB LED, 10-pack (2)</t>
  </si>
  <si>
    <t>2-axis Joystick (12)</t>
  </si>
  <si>
    <t>CM2302 Temp &amp; Humidity Sensor (12)</t>
  </si>
  <si>
    <t>3-pin extension cables, 6" (24)</t>
  </si>
  <si>
    <t>Jumper wires, FF, 100mm, 40-piece ribbon (12)</t>
  </si>
  <si>
    <t>Parallax Standard Servo (12)</t>
  </si>
  <si>
    <t>Scribbler Replacement Motor Assembly (6)</t>
  </si>
  <si>
    <t>S3 O-Ring Replacement Tire (24)</t>
  </si>
  <si>
    <t>3-pin Extension Cable, 8" (12)</t>
  </si>
  <si>
    <t>200mm Jumper Wires, FF, 40-piece Ribbon (2)</t>
  </si>
  <si>
    <t>Jumper wires, MM, 100 mm, 40-piece ribbon (12)</t>
  </si>
  <si>
    <t>Yellow LED, T1 3/4 (13)</t>
  </si>
  <si>
    <t>220 ohm resistor (red-red-brown) (13)</t>
  </si>
  <si>
    <t>10 k-ohm resistor (brown-black-orange) (13)</t>
  </si>
  <si>
    <t>Use</t>
  </si>
  <si>
    <t>Ping))) Mounting Bracket Kit (12)</t>
  </si>
  <si>
    <t>QTI Line Follower AppKit (12)</t>
  </si>
  <si>
    <t>3-function Universal Remote (12)</t>
  </si>
  <si>
    <t xml:space="preserve">1.2 V AA Ni-MH Rechargeable Batteries, 12-pack (10) </t>
  </si>
  <si>
    <t>12 AA / AAA Fast Battery Charger (5)</t>
  </si>
  <si>
    <t>Small Robot Electronics Refresher Pack (3)</t>
  </si>
  <si>
    <t>Small Robot Hardware Refresher Pack (2)</t>
  </si>
  <si>
    <t xml:space="preserve">Display sensor data and messages </t>
  </si>
  <si>
    <t>Measure tilt, acceleration, or count rotations</t>
  </si>
  <si>
    <t xml:space="preserve">Small robot w/ multi-core brain, encoder servos, DIY circuit building.  1-2 students per. </t>
  </si>
  <si>
    <t>Measure distance up to 2 meters</t>
  </si>
  <si>
    <t>Report color of a surface as RGB values</t>
  </si>
  <si>
    <t>Converts visible &amp; IR light brightness to a pulse frequency</t>
  </si>
  <si>
    <t>LED can be any color. Requires soldering headers.</t>
  </si>
  <si>
    <t>4-state human input: up, down, left, right</t>
  </si>
  <si>
    <t>Report temp -40..176 °F or -40..80 °C, and % RH</t>
  </si>
  <si>
    <t>Connect ColorPAL or LaserPING to 3-pin header</t>
  </si>
  <si>
    <t>Breadboard circuit-building</t>
  </si>
  <si>
    <t>Mounts the PING))) sensor the front of the ActivityBot, with a rotating servo turret.</t>
  </si>
  <si>
    <t>Array of 4 sensors mount under robot, to detect black/white line</t>
  </si>
  <si>
    <t>Use with IR receiver on ActivityBot for remote control projects</t>
  </si>
  <si>
    <t>Fully assembled small robot with multi-core brain, built-in sensors, hacker port. 1 or 2 students per.</t>
  </si>
  <si>
    <t>5 per robot, enough for one set in use and one set on chargers at all times.</t>
  </si>
  <si>
    <t>Keep a set of batteries charged for the fleet of 12 robots</t>
  </si>
  <si>
    <t>Program the S3 robot to respond to IR remote button presses with built-in or external IR receiver.</t>
  </si>
  <si>
    <t>Extra sets of LEDs, resistors, jumper wires, etc.</t>
  </si>
  <si>
    <t>Extra sets of screws, nuts, standoffs, etc.</t>
  </si>
  <si>
    <t>Add external IR receiver to hacker port for multi-direction remote control. Connect with 3 FF wires from ribbon.</t>
  </si>
  <si>
    <t xml:space="preserve">Equip the S3 to measure distance to objects with sound. Connect to hacker port  with 3-pin extension cable. </t>
  </si>
  <si>
    <t>Connect to Hacker Port and build a pen lifter for drawing.</t>
  </si>
  <si>
    <t>Replacement motor assembly just in case a fast repair is needed. IMPORTANT: Retain tiny black encoder disk on old motor shaft.</t>
  </si>
  <si>
    <t>Stock code &amp; product page</t>
  </si>
  <si>
    <t>Replace O-ring tire on S3 wheel if tire comes loose or goes missing.</t>
  </si>
  <si>
    <t>Use to connect PING))) Ultransonic Distance Sensor, LED, IR Receiver, or other circuits to S3 Hacker Port.</t>
  </si>
  <si>
    <t>Use 3 wires peeled from ribbon to connect external IR Receiver to S3 hacker port.</t>
  </si>
  <si>
    <t>Connect to Hacker Port with the 3-pin Extension Cable, along with a 220 ohm resistor</t>
  </si>
  <si>
    <t>Connect to the Hacker Port with the 3-pin Extension Cable, along with a Yellow LED.</t>
  </si>
  <si>
    <t>Connect to the Hacker Port with a 10 k-ohm resistor for making the rear bumper switch.</t>
  </si>
  <si>
    <t>Resource link</t>
  </si>
  <si>
    <t>350-00007</t>
  </si>
  <si>
    <t>150-02210</t>
  </si>
  <si>
    <t>150-01030</t>
  </si>
  <si>
    <t>**Activities may list additional hardware required that is not in the STEM Sensor Class Pack</t>
  </si>
  <si>
    <t>PIR Mini Motion Sensor (12)</t>
  </si>
  <si>
    <t>Fingerprint Scanner (12)</t>
  </si>
  <si>
    <t>Sound Impact Sensor (12)</t>
  </si>
  <si>
    <t>2x16 Serial LCD, Backlit (12)</t>
  </si>
  <si>
    <t>RFID Card Reader, Serial (12)</t>
  </si>
  <si>
    <t>RFID Tag, Rectangle (12)</t>
  </si>
  <si>
    <t>RFID Tag, 50 mm round (12)</t>
  </si>
  <si>
    <t>RFID Tag, Blue Key Fob (12)</t>
  </si>
  <si>
    <t>4x4 Matrix Membrane Keypad (12)</t>
  </si>
  <si>
    <t>10 k-ohm resistors (100)</t>
  </si>
  <si>
    <t>220 ohm resistors (100)</t>
  </si>
  <si>
    <t>3-pin ext cables (36)</t>
  </si>
  <si>
    <t>Detects motion up to 12 feet away</t>
  </si>
  <si>
    <t>Scan, store, and match fingerprint patterns</t>
  </si>
  <si>
    <t>Trigger sensor with a clap, bang, or similar sound</t>
  </si>
  <si>
    <t>Display two rows of 16 characters, and beep its onboard piezo speaker</t>
  </si>
  <si>
    <t>Activate passive RFID tags and report their unique ID numbers</t>
  </si>
  <si>
    <t>Passive RFID tag, use with RFID reader</t>
  </si>
  <si>
    <t>4x4 Matrix Membrane Keypad</t>
  </si>
  <si>
    <t>Use 4 with Keypad circuit</t>
  </si>
  <si>
    <t>Connect PIR Mini, Sound Impact Sensor, or Serial LCD to a 3-pin header</t>
  </si>
  <si>
    <t>**Activities may list additional hardware required that is not in the Security Project Class Pack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</si>
</sst>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4">
    <font>
      <sz val="10.0"/>
      <color rgb="FF000000"/>
      <name val="Arial"/>
    </font>
    <font>
      <b/>
      <u/>
      <color rgb="FF0000FF"/>
    </font>
    <font>
      <b/>
      <u/>
      <color rgb="FF0000FF"/>
      <name val="Arial"/>
    </font>
    <font>
      <b/>
      <name val="Arial"/>
    </font>
    <font>
      <b/>
      <color rgb="FF000000"/>
      <name val="Arial"/>
    </font>
    <font>
      <b/>
      <sz val="10.0"/>
      <name val="Arial"/>
    </font>
    <font>
      <b/>
      <sz val="10.0"/>
      <color rgb="FF000000"/>
      <name val="Arial"/>
    </font>
    <font>
      <b/>
      <sz val="10.0"/>
    </font>
    <font>
      <b/>
    </font>
    <font>
      <sz val="10.0"/>
    </font>
    <font/>
    <font>
      <sz val="10.0"/>
      <name val="Arial"/>
    </font>
    <font>
      <sz val="10.0"/>
      <color rgb="FF222222"/>
      <name val="Arial"/>
    </font>
    <font>
      <u/>
      <sz val="10.0"/>
      <color rgb="FF1155CC"/>
      <name val="Arial"/>
    </font>
    <font>
      <u/>
      <color rgb="FF0000FF"/>
      <name val="Arial"/>
    </font>
    <font>
      <u/>
      <sz val="10.0"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color rgb="FF0000FF"/>
      <name val="Arial"/>
    </font>
    <font>
      <u/>
      <color rgb="FF3C78D8"/>
      <name val="Arial"/>
    </font>
    <font>
      <u/>
      <color rgb="FF0000FF"/>
      <name val="Arial"/>
    </font>
    <font>
      <u/>
      <color rgb="FF1155CC"/>
      <name val="Arial"/>
    </font>
    <font>
      <u/>
      <color rgb="FF3C78D8"/>
      <name val="Arial"/>
    </font>
    <font>
      <u/>
      <color rgb="FF0000FF"/>
      <name val="Arial"/>
    </font>
    <font>
      <u/>
      <sz val="10.0"/>
      <color rgb="FF0000FF"/>
    </font>
    <font>
      <u/>
      <color rgb="FF0000FF"/>
      <name val="Arial"/>
    </font>
    <font>
      <u/>
      <color rgb="FF0000FF"/>
    </font>
    <font>
      <u/>
      <color rgb="FF1155CC"/>
      <name val="Arial"/>
    </font>
    <font>
      <color rgb="FF222222"/>
      <name val="Arial"/>
    </font>
    <font>
      <color rgb="FF000000"/>
      <name val="Arial"/>
    </font>
    <font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3">
    <border/>
    <border>
      <bottom style="thin">
        <color rgb="FFB7B7B7"/>
      </bottom>
    </border>
    <border>
      <left style="thin">
        <color rgb="FFB7B7B7"/>
      </left>
      <right style="thin">
        <color rgb="FFB7B7B7"/>
      </right>
      <bottom style="thin">
        <color rgb="FFB7B7B7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readingOrder="0" shrinkToFit="0" vertical="center" wrapText="1"/>
    </xf>
    <xf borderId="1" fillId="0" fontId="4" numFmtId="0" xfId="0" applyAlignment="1" applyBorder="1" applyFont="1">
      <alignment horizontal="center" readingOrder="0" shrinkToFit="0" vertical="center" wrapText="1"/>
    </xf>
    <xf borderId="0" fillId="0" fontId="5" numFmtId="0" xfId="0" applyAlignment="1" applyFont="1">
      <alignment horizontal="center" readingOrder="0" shrinkToFit="0" vertical="center" wrapText="1"/>
    </xf>
    <xf borderId="2" fillId="0" fontId="4" numFmtId="0" xfId="0" applyAlignment="1" applyBorder="1" applyFont="1">
      <alignment horizontal="center" readingOrder="0" shrinkToFit="0" vertical="center" wrapText="1"/>
    </xf>
    <xf borderId="0" fillId="0" fontId="6" numFmtId="0" xfId="0" applyAlignment="1" applyFont="1">
      <alignment horizontal="center" readingOrder="0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readingOrder="0" shrinkToFit="0" vertical="center" wrapText="1"/>
    </xf>
    <xf borderId="0" fillId="0" fontId="7" numFmtId="0" xfId="0" applyAlignment="1" applyFont="1">
      <alignment horizontal="center" readingOrder="0" shrinkToFit="0" vertical="center" wrapText="1"/>
    </xf>
    <xf borderId="0" fillId="0" fontId="8" numFmtId="0" xfId="0" applyAlignment="1" applyFont="1">
      <alignment horizontal="center" vertical="center"/>
    </xf>
    <xf borderId="0" fillId="0" fontId="8" numFmtId="0" xfId="0" applyAlignment="1" applyFont="1">
      <alignment horizontal="center" readingOrder="0" shrinkToFit="0" vertical="center" wrapText="1"/>
    </xf>
    <xf borderId="0" fillId="0" fontId="9" numFmtId="0" xfId="0" applyAlignment="1" applyFont="1">
      <alignment horizontal="center" shrinkToFit="0" vertical="center" wrapText="1"/>
    </xf>
    <xf borderId="0" fillId="0" fontId="10" numFmtId="0" xfId="0" applyAlignment="1" applyFont="1">
      <alignment horizontal="center" readingOrder="0" shrinkToFit="0" vertical="center" wrapText="1"/>
    </xf>
    <xf borderId="0" fillId="0" fontId="11" numFmtId="0" xfId="0" applyAlignment="1" applyFont="1">
      <alignment horizontal="center" readingOrder="0" shrinkToFit="0" vertical="center" wrapText="1"/>
    </xf>
    <xf borderId="0" fillId="2" fontId="12" numFmtId="0" xfId="0" applyAlignment="1" applyFill="1" applyFont="1">
      <alignment horizontal="center" readingOrder="0" shrinkToFit="0" vertical="center" wrapText="1"/>
    </xf>
    <xf borderId="0" fillId="0" fontId="9" numFmtId="0" xfId="0" applyAlignment="1" applyFont="1">
      <alignment horizontal="center" readingOrder="0" shrinkToFit="0" vertical="center" wrapText="1"/>
    </xf>
    <xf borderId="0" fillId="0" fontId="10" numFmtId="0" xfId="0" applyAlignment="1" applyFont="1">
      <alignment horizontal="center" vertical="center"/>
    </xf>
    <xf borderId="0" fillId="0" fontId="13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2" fontId="15" numFmtId="0" xfId="0" applyAlignment="1" applyFont="1">
      <alignment horizontal="center" shrinkToFit="0" vertical="center" wrapText="1"/>
    </xf>
    <xf borderId="1" fillId="2" fontId="16" numFmtId="0" xfId="0" applyAlignment="1" applyBorder="1" applyFont="1">
      <alignment horizontal="center" shrinkToFit="0" vertical="center" wrapText="1"/>
    </xf>
    <xf borderId="2" fillId="2" fontId="17" numFmtId="0" xfId="0" applyAlignment="1" applyBorder="1" applyFont="1">
      <alignment horizontal="center" shrinkToFit="0" vertical="center" wrapText="1"/>
    </xf>
    <xf borderId="0" fillId="2" fontId="18" numFmtId="0" xfId="0" applyAlignment="1" applyFont="1">
      <alignment horizontal="center" shrinkToFit="0" vertical="center" wrapText="1"/>
    </xf>
    <xf borderId="0" fillId="0" fontId="19" numFmtId="0" xfId="0" applyAlignment="1" applyFont="1">
      <alignment horizontal="left" readingOrder="0" shrinkToFit="0" vertical="center" wrapText="0"/>
    </xf>
    <xf borderId="0" fillId="2" fontId="20" numFmtId="0" xfId="0" applyAlignment="1" applyFont="1">
      <alignment horizontal="center" shrinkToFit="0" vertical="center" wrapText="1"/>
    </xf>
    <xf borderId="0" fillId="0" fontId="21" numFmtId="0" xfId="0" applyAlignment="1" applyFont="1">
      <alignment horizontal="left" readingOrder="0" shrinkToFit="0" vertical="center" wrapText="0"/>
    </xf>
    <xf borderId="0" fillId="0" fontId="11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22" numFmtId="0" xfId="0" applyAlignment="1" applyFont="1">
      <alignment horizontal="center" readingOrder="0" shrinkToFit="0" vertical="center" wrapText="1"/>
    </xf>
    <xf borderId="0" fillId="0" fontId="23" numFmtId="0" xfId="0" applyAlignment="1" applyFont="1">
      <alignment horizontal="center" readingOrder="0" shrinkToFit="0" vertical="center" wrapText="1"/>
    </xf>
    <xf borderId="0" fillId="0" fontId="24" numFmtId="0" xfId="0" applyAlignment="1" applyFont="1">
      <alignment horizontal="center" readingOrder="0" shrinkToFit="0" vertical="center" wrapText="1"/>
    </xf>
    <xf borderId="0" fillId="0" fontId="25" numFmtId="0" xfId="0" applyAlignment="1" applyFont="1">
      <alignment horizontal="center" shrinkToFit="0" vertical="center" wrapText="1"/>
    </xf>
    <xf borderId="0" fillId="0" fontId="26" numFmtId="0" xfId="0" applyAlignment="1" applyFont="1">
      <alignment horizontal="center" readingOrder="0" shrinkToFit="0" vertical="center" wrapText="1"/>
    </xf>
    <xf borderId="0" fillId="3" fontId="10" numFmtId="0" xfId="0" applyAlignment="1" applyFill="1" applyFont="1">
      <alignment horizontal="center" readingOrder="0" shrinkToFit="0" vertical="center" wrapText="1"/>
    </xf>
    <xf borderId="0" fillId="0" fontId="10" numFmtId="0" xfId="0" applyAlignment="1" applyFont="1">
      <alignment horizontal="center" shrinkToFit="0" vertical="center" wrapText="1"/>
    </xf>
    <xf borderId="0" fillId="3" fontId="10" numFmtId="0" xfId="0" applyAlignment="1" applyFont="1">
      <alignment horizontal="center" shrinkToFit="0" vertical="center" wrapText="1"/>
    </xf>
    <xf borderId="0" fillId="2" fontId="27" numFmtId="0" xfId="0" applyAlignment="1" applyFont="1">
      <alignment horizontal="center" readingOrder="0" shrinkToFit="0" vertical="center" wrapText="1"/>
    </xf>
    <xf borderId="0" fillId="2" fontId="28" numFmtId="0" xfId="0" applyAlignment="1" applyFont="1">
      <alignment horizontal="center" shrinkToFit="0" vertical="center" wrapText="1"/>
    </xf>
    <xf borderId="0" fillId="3" fontId="28" numFmtId="0" xfId="0" applyAlignment="1" applyFont="1">
      <alignment horizontal="center" shrinkToFit="0" vertical="center" wrapText="1"/>
    </xf>
    <xf borderId="0" fillId="0" fontId="29" numFmtId="0" xfId="0" applyAlignment="1" applyFont="1">
      <alignment horizontal="left" readingOrder="0" shrinkToFit="0" vertical="center" wrapText="0"/>
    </xf>
    <xf borderId="0" fillId="0" fontId="30" numFmtId="0" xfId="0" applyAlignment="1" applyFont="1">
      <alignment horizontal="center" readingOrder="0" shrinkToFit="0" vertical="center" wrapText="1"/>
    </xf>
    <xf borderId="0" fillId="0" fontId="30" numFmtId="0" xfId="0" applyAlignment="1" applyFon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1"/>
    </xf>
    <xf borderId="0" fillId="0" fontId="8" numFmtId="0" xfId="0" applyAlignment="1" applyFont="1">
      <alignment readingOrder="0" shrinkToFit="0" vertical="center" wrapText="1"/>
    </xf>
    <xf borderId="0" fillId="0" fontId="30" numFmtId="0" xfId="0" applyAlignment="1" applyFont="1">
      <alignment horizontal="center" readingOrder="0" shrinkToFit="0" vertical="center" wrapText="1"/>
    </xf>
    <xf borderId="0" fillId="2" fontId="28" numFmtId="0" xfId="0" applyAlignment="1" applyFont="1">
      <alignment horizontal="center" readingOrder="0" shrinkToFit="0" vertical="center" wrapText="1"/>
    </xf>
    <xf borderId="0" fillId="0" fontId="8" numFmtId="0" xfId="0" applyAlignment="1" applyFont="1">
      <alignment horizontal="left" readingOrder="0" shrinkToFit="0" vertical="center" wrapText="1"/>
    </xf>
    <xf borderId="0" fillId="0" fontId="31" numFmtId="0" xfId="0" applyAlignment="1" applyFont="1">
      <alignment horizontal="center" shrinkToFit="0" vertical="center" wrapText="1"/>
    </xf>
    <xf borderId="0" fillId="2" fontId="32" numFmtId="0" xfId="0" applyAlignment="1" applyFont="1">
      <alignment horizontal="center" shrinkToFit="0" vertical="center" wrapText="1"/>
    </xf>
    <xf borderId="0" fillId="0" fontId="33" numFmtId="0" xfId="0" applyAlignment="1" applyFont="1">
      <alignment horizontal="center" shrinkToFit="0" vertical="center" wrapText="1"/>
    </xf>
    <xf borderId="0" fillId="3" fontId="30" numFmtId="0" xfId="0" applyAlignment="1" applyFont="1">
      <alignment horizontal="center" readingOrder="0" shrinkToFit="0" vertical="center" wrapText="1"/>
    </xf>
    <xf borderId="0" fillId="0" fontId="30" numFmtId="0" xfId="0" applyAlignment="1" applyFont="1">
      <alignment horizontal="center" shrinkToFit="0" vertical="center" wrapText="1"/>
    </xf>
    <xf borderId="0" fillId="3" fontId="30" numFmtId="0" xfId="0" applyAlignment="1" applyFont="1">
      <alignment horizontal="center" shrinkToFit="0" vertical="center" wrapText="1"/>
    </xf>
    <xf borderId="0" fillId="0" fontId="29" numFmtId="0" xfId="0" applyAlignment="1" applyFont="1">
      <alignment horizontal="center" shrinkToFit="0" vertical="center" wrapText="0"/>
    </xf>
    <xf borderId="0" fillId="0" fontId="10" numFmtId="0" xfId="0" applyAlignment="1" applyFont="1">
      <alignment horizontal="center" shrinkToFit="0" vertical="center" wrapText="0"/>
    </xf>
    <xf borderId="0" fillId="2" fontId="28" numFmtId="0" xfId="0" applyAlignment="1" applyFont="1">
      <alignment horizontal="center" shrinkToFit="0" vertical="center" wrapText="0"/>
    </xf>
    <xf borderId="0" fillId="0" fontId="29" numFmtId="0" xfId="0" applyAlignment="1" applyFont="1">
      <alignment horizontal="center" shrinkToFit="0" vertical="center" wrapText="1"/>
    </xf>
    <xf borderId="0" fillId="2" fontId="28" numFmtId="0" xfId="0" applyAlignment="1" applyFont="1">
      <alignment horizontal="center" shrinkToFit="0" vertical="center" wrapText="1"/>
    </xf>
    <xf borderId="0" fillId="0" fontId="30" numFmtId="0" xfId="0" applyAlignment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sheetData>
    <row r="1">
      <c r="A1" s="2" t="str">
        <f>HYPERLINK("https://www.parallax.com/product/32612","AB360° 12-PACK PLUS (32612)")</f>
        <v>AB360° 12-PACK PLUS (32612)</v>
      </c>
      <c r="B1" s="5" t="s">
        <v>3</v>
      </c>
      <c r="C1" s="5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5" t="s">
        <v>30</v>
      </c>
      <c r="I1" s="5" t="s">
        <v>31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>
      <c r="A2" s="10" t="s">
        <v>24</v>
      </c>
      <c r="B2" s="15" t="s">
        <v>34</v>
      </c>
      <c r="C2" s="15" t="s">
        <v>43</v>
      </c>
      <c r="D2" s="16" t="s">
        <v>44</v>
      </c>
      <c r="E2" s="16" t="s">
        <v>45</v>
      </c>
      <c r="F2" s="16" t="s">
        <v>47</v>
      </c>
      <c r="G2" s="16" t="s">
        <v>48</v>
      </c>
      <c r="H2" s="15" t="s">
        <v>50</v>
      </c>
      <c r="I2" s="15" t="s">
        <v>51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>
      <c r="A3" s="10" t="s">
        <v>56</v>
      </c>
      <c r="B3" s="19" t="str">
        <f>HYPERLINK("https://www.parallax.com/product/32600","32600")</f>
        <v>32600</v>
      </c>
      <c r="C3" s="19" t="str">
        <f>HYPERLINK("https://www.parallax.com/product/570-28015","570-28015")</f>
        <v>570-28015</v>
      </c>
      <c r="D3" s="21" t="str">
        <f>HYPERLINK("https://www.parallax.com/product/28108","28108")</f>
        <v>28108</v>
      </c>
      <c r="E3" s="21" t="str">
        <f>HYPERLINK("https://www.parallax.com/product/020-00001","020-00001")</f>
        <v>020-00001</v>
      </c>
      <c r="F3" s="21" t="str">
        <f>HYPERLINK("https://www.parallax.com/product/752-00022","752-00022")</f>
        <v>752-00022</v>
      </c>
      <c r="G3" s="21" t="str">
        <f>HYPERLINK("https://www.parallax.com/product/752-00021","752-00021")</f>
        <v>752-00021</v>
      </c>
      <c r="H3" s="19" t="str">
        <f>HYPERLINK("https://www.parallax.com/product/572-28132","572-28132")</f>
        <v>572-28132</v>
      </c>
      <c r="I3" s="19" t="str">
        <f>HYPERLINK("https://www.parallax.com/product/570-35000","570-35000")</f>
        <v>570-35000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>
      <c r="A4" s="10" t="s">
        <v>63</v>
      </c>
      <c r="B4" s="25" t="str">
        <f>HYPERLINK("https://learn.parallax.com/support/download/1740/activitybot-blocklyprop-scope-sequence-spreadsheet","See the ActivityBot with BlocklyProp Scope &amp; Sequence spreadsheet at learn.parallax.com")</f>
        <v>See the ActivityBot with BlocklyProp Scope &amp; Sequence spreadsheet at learn.parallax.com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>
      <c r="A5" s="5" t="s">
        <v>63</v>
      </c>
      <c r="B5" s="27" t="str">
        <f>HYPERLINK("https://learn.parallax.com/educators/resource/activitybot-resources","See the ActivityBot Resources for Educators page at learn.parallax.com")</f>
        <v>See the ActivityBot Resources for Educators page at learn.parallax.com</v>
      </c>
      <c r="C5" s="28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>
      <c r="A6" s="29"/>
      <c r="B6" s="29"/>
      <c r="C6" s="28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</row>
    <row r="167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  <row r="17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</row>
    <row r="174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</row>
    <row r="17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</row>
    <row r="176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</row>
    <row r="177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</row>
    <row r="17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</row>
    <row r="179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</row>
    <row r="180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</row>
    <row r="18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</row>
    <row r="18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</row>
    <row r="18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</row>
    <row r="184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</row>
    <row r="18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</row>
    <row r="186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</row>
    <row r="187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</row>
    <row r="18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</row>
    <row r="189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</row>
    <row r="190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</row>
    <row r="19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</row>
    <row r="19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</row>
    <row r="19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</row>
    <row r="194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</row>
    <row r="19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</row>
    <row r="196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</row>
    <row r="197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</row>
    <row r="19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</row>
    <row r="199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</row>
    <row r="200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</row>
    <row r="20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</row>
    <row r="20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</row>
    <row r="20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</row>
    <row r="20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</row>
    <row r="20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</row>
    <row r="206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</row>
    <row r="207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</row>
    <row r="20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</row>
    <row r="209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</row>
    <row r="210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</row>
    <row r="21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</row>
    <row r="21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</row>
    <row r="21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</row>
    <row r="214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</row>
    <row r="2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</row>
    <row r="216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</row>
    <row r="217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</row>
    <row r="21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</row>
    <row r="25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</row>
    <row r="289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</row>
    <row r="3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</row>
    <row r="326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</row>
    <row r="327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</row>
    <row r="32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</row>
    <row r="329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</row>
    <row r="330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</row>
    <row r="33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</row>
    <row r="33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</row>
    <row r="33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</row>
    <row r="334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</row>
    <row r="33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</row>
    <row r="336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</row>
    <row r="337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</row>
    <row r="338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</row>
    <row r="339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</row>
    <row r="340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</row>
    <row r="34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</row>
    <row r="34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</row>
    <row r="34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</row>
    <row r="344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</row>
    <row r="34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</row>
    <row r="346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</row>
    <row r="347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</row>
    <row r="348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</row>
    <row r="349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</row>
    <row r="350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</row>
    <row r="35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</row>
    <row r="35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</row>
    <row r="35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</row>
    <row r="354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</row>
    <row r="35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</row>
    <row r="356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</row>
    <row r="357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</row>
    <row r="358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</row>
    <row r="359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</row>
    <row r="360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</row>
    <row r="36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</row>
    <row r="36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</row>
    <row r="36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</row>
    <row r="364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</row>
    <row r="36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</row>
    <row r="366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</row>
    <row r="367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</row>
    <row r="368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</row>
    <row r="369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</row>
    <row r="370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</row>
    <row r="37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</row>
    <row r="37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</row>
    <row r="37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</row>
    <row r="374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</row>
    <row r="37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</row>
    <row r="376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</row>
    <row r="377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</row>
    <row r="378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</row>
    <row r="379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</row>
    <row r="380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</row>
    <row r="38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</row>
    <row r="38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</row>
    <row r="38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</row>
    <row r="384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</row>
    <row r="38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</row>
    <row r="386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</row>
    <row r="387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</row>
    <row r="388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</row>
    <row r="389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</row>
    <row r="390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</row>
    <row r="39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</row>
    <row r="39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</row>
    <row r="39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</row>
    <row r="394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</row>
    <row r="39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</row>
    <row r="396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</row>
    <row r="397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</row>
    <row r="398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</row>
    <row r="399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</row>
    <row r="400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</row>
    <row r="40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</row>
    <row r="40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</row>
    <row r="40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</row>
    <row r="404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</row>
    <row r="40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</row>
    <row r="406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</row>
    <row r="407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</row>
    <row r="408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</row>
    <row r="409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</row>
    <row r="410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</row>
    <row r="41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</row>
    <row r="41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</row>
    <row r="4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</row>
    <row r="414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</row>
    <row r="41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</row>
    <row r="416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</row>
    <row r="417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</row>
    <row r="418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</row>
    <row r="419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</row>
    <row r="420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</row>
    <row r="42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</row>
    <row r="42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</row>
    <row r="42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</row>
    <row r="424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</row>
    <row r="4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</row>
    <row r="426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</row>
    <row r="427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</row>
    <row r="428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</row>
    <row r="429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</row>
    <row r="430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</row>
    <row r="43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</row>
    <row r="43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</row>
    <row r="43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</row>
    <row r="434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</row>
    <row r="43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</row>
    <row r="436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</row>
    <row r="437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</row>
    <row r="438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</row>
    <row r="439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</row>
    <row r="440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</row>
    <row r="44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</row>
    <row r="44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</row>
    <row r="44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</row>
    <row r="444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</row>
    <row r="44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</row>
    <row r="446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</row>
    <row r="447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</row>
    <row r="448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</row>
    <row r="449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</row>
    <row r="450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</row>
    <row r="45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</row>
    <row r="45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</row>
    <row r="45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</row>
    <row r="454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</row>
    <row r="45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</row>
    <row r="456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</row>
    <row r="457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</row>
    <row r="458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</row>
    <row r="459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</row>
    <row r="460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</row>
    <row r="46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</row>
    <row r="46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</row>
    <row r="46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</row>
    <row r="464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</row>
    <row r="46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</row>
    <row r="466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</row>
    <row r="467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</row>
    <row r="468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</row>
    <row r="469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</row>
    <row r="470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</row>
    <row r="47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</row>
    <row r="47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</row>
    <row r="47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</row>
    <row r="474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</row>
    <row r="47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</row>
    <row r="476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</row>
    <row r="477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</row>
    <row r="478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</row>
    <row r="479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</row>
    <row r="480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</row>
    <row r="48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</row>
    <row r="48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</row>
    <row r="48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</row>
    <row r="484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</row>
    <row r="48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</row>
    <row r="486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</row>
    <row r="487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</row>
    <row r="488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</row>
    <row r="489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</row>
    <row r="490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</row>
    <row r="49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</row>
    <row r="49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</row>
    <row r="49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</row>
    <row r="494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</row>
    <row r="49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</row>
    <row r="496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</row>
    <row r="497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</row>
    <row r="498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</row>
    <row r="499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</row>
    <row r="500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</row>
    <row r="50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</row>
    <row r="50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</row>
    <row r="50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</row>
    <row r="504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</row>
    <row r="50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</row>
    <row r="506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</row>
    <row r="507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</row>
    <row r="508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</row>
    <row r="509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</row>
    <row r="510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</row>
    <row r="51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</row>
    <row r="51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</row>
    <row r="51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</row>
    <row r="514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</row>
    <row r="51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</row>
    <row r="516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</row>
    <row r="517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</row>
    <row r="518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</row>
    <row r="519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</row>
    <row r="520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</row>
    <row r="52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</row>
    <row r="52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</row>
    <row r="52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</row>
    <row r="524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</row>
    <row r="5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</row>
    <row r="526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</row>
    <row r="527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</row>
    <row r="528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</row>
    <row r="529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</row>
    <row r="530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</row>
    <row r="53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</row>
    <row r="53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</row>
    <row r="53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</row>
    <row r="534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</row>
    <row r="53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</row>
    <row r="536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</row>
    <row r="537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</row>
    <row r="538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</row>
    <row r="539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</row>
    <row r="540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</row>
    <row r="54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</row>
    <row r="54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</row>
    <row r="54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</row>
    <row r="544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</row>
    <row r="54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</row>
    <row r="546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</row>
    <row r="547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</row>
    <row r="548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</row>
    <row r="549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</row>
    <row r="550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</row>
    <row r="55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</row>
    <row r="55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</row>
    <row r="55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</row>
    <row r="554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</row>
    <row r="55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</row>
    <row r="55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</row>
    <row r="557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</row>
    <row r="558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</row>
    <row r="559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</row>
    <row r="560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</row>
    <row r="56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</row>
    <row r="56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</row>
    <row r="56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</row>
    <row r="564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</row>
    <row r="56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</row>
    <row r="56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</row>
    <row r="567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</row>
    <row r="568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</row>
    <row r="569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</row>
    <row r="570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</row>
    <row r="57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</row>
    <row r="57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</row>
    <row r="57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</row>
    <row r="574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</row>
    <row r="57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</row>
    <row r="57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</row>
    <row r="577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</row>
    <row r="578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</row>
    <row r="579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</row>
    <row r="580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</row>
    <row r="58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</row>
    <row r="58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</row>
    <row r="58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</row>
    <row r="584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</row>
    <row r="58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</row>
    <row r="58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</row>
    <row r="587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</row>
    <row r="588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</row>
    <row r="589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</row>
    <row r="590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</row>
    <row r="59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</row>
    <row r="59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</row>
    <row r="59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</row>
    <row r="594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</row>
    <row r="59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</row>
    <row r="59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</row>
    <row r="597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</row>
    <row r="598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</row>
    <row r="599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</row>
    <row r="600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</row>
    <row r="60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</row>
    <row r="60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</row>
    <row r="60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</row>
    <row r="604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</row>
    <row r="60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</row>
    <row r="60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</row>
    <row r="607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</row>
    <row r="608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</row>
    <row r="609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</row>
    <row r="610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</row>
    <row r="61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</row>
    <row r="61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</row>
    <row r="61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</row>
    <row r="614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</row>
    <row r="6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</row>
    <row r="6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</row>
    <row r="617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</row>
    <row r="618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</row>
    <row r="619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</row>
    <row r="620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</row>
    <row r="62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</row>
    <row r="62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</row>
    <row r="62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</row>
    <row r="624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</row>
    <row r="6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</row>
    <row r="62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</row>
    <row r="627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</row>
    <row r="628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</row>
    <row r="629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</row>
    <row r="630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</row>
    <row r="63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</row>
    <row r="63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</row>
    <row r="63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</row>
    <row r="634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</row>
    <row r="63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</row>
    <row r="63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</row>
    <row r="637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</row>
    <row r="638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</row>
    <row r="639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</row>
    <row r="640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</row>
    <row r="64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</row>
    <row r="64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</row>
    <row r="64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</row>
    <row r="644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</row>
    <row r="64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</row>
    <row r="64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</row>
    <row r="647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</row>
    <row r="648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</row>
    <row r="649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</row>
    <row r="650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</row>
    <row r="65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</row>
    <row r="65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</row>
    <row r="65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</row>
    <row r="654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</row>
    <row r="65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</row>
    <row r="65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</row>
    <row r="657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</row>
    <row r="658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</row>
    <row r="659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</row>
    <row r="660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</row>
    <row r="66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</row>
    <row r="66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</row>
    <row r="66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</row>
    <row r="664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</row>
    <row r="66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</row>
    <row r="66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</row>
    <row r="667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</row>
    <row r="668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</row>
    <row r="669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</row>
    <row r="670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</row>
    <row r="67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</row>
    <row r="67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</row>
    <row r="67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</row>
    <row r="674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</row>
    <row r="67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</row>
    <row r="67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</row>
    <row r="677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</row>
    <row r="678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</row>
    <row r="679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</row>
    <row r="680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</row>
    <row r="68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</row>
    <row r="68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</row>
    <row r="68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</row>
    <row r="684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</row>
    <row r="68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</row>
    <row r="68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</row>
    <row r="687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</row>
    <row r="688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</row>
    <row r="689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</row>
    <row r="690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</row>
    <row r="69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</row>
    <row r="69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</row>
    <row r="693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</row>
    <row r="694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</row>
    <row r="69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</row>
    <row r="69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</row>
    <row r="697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</row>
    <row r="698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</row>
    <row r="699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</row>
    <row r="700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</row>
    <row r="70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</row>
    <row r="70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</row>
    <row r="703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</row>
    <row r="704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</row>
    <row r="70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</row>
    <row r="70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</row>
    <row r="707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</row>
    <row r="708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</row>
    <row r="709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</row>
    <row r="710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</row>
    <row r="71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</row>
    <row r="71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</row>
    <row r="713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</row>
    <row r="714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</row>
    <row r="7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</row>
    <row r="7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</row>
    <row r="717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</row>
    <row r="718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</row>
    <row r="719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</row>
    <row r="720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</row>
    <row r="72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</row>
    <row r="72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</row>
    <row r="723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</row>
    <row r="724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</row>
    <row r="7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</row>
    <row r="72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</row>
    <row r="727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</row>
    <row r="728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</row>
    <row r="729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</row>
    <row r="730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</row>
    <row r="73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</row>
    <row r="73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</row>
    <row r="733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</row>
    <row r="734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</row>
    <row r="73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</row>
    <row r="73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</row>
    <row r="737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</row>
    <row r="738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</row>
    <row r="739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</row>
    <row r="740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</row>
    <row r="74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</row>
    <row r="74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</row>
    <row r="743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</row>
    <row r="744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</row>
    <row r="74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</row>
    <row r="74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</row>
    <row r="747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</row>
    <row r="748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</row>
    <row r="749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</row>
    <row r="750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</row>
    <row r="75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</row>
    <row r="75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</row>
    <row r="753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</row>
    <row r="754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</row>
    <row r="75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</row>
    <row r="75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</row>
    <row r="757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</row>
    <row r="758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</row>
    <row r="759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</row>
    <row r="760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</row>
    <row r="76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</row>
    <row r="76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</row>
    <row r="763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</row>
    <row r="764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</row>
    <row r="76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</row>
    <row r="76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</row>
    <row r="767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</row>
    <row r="768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</row>
    <row r="769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</row>
    <row r="770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</row>
    <row r="77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</row>
    <row r="77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</row>
    <row r="773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</row>
    <row r="774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</row>
    <row r="77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</row>
    <row r="77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</row>
    <row r="777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</row>
    <row r="778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</row>
    <row r="779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</row>
    <row r="780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</row>
    <row r="78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</row>
    <row r="78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</row>
    <row r="783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</row>
    <row r="784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</row>
    <row r="78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</row>
    <row r="78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</row>
    <row r="787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</row>
    <row r="788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</row>
    <row r="789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</row>
    <row r="790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</row>
    <row r="79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</row>
    <row r="79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</row>
    <row r="793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</row>
    <row r="794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</row>
    <row r="79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</row>
    <row r="79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</row>
    <row r="797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</row>
    <row r="798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</row>
    <row r="799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</row>
    <row r="800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</row>
    <row r="80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</row>
    <row r="80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</row>
    <row r="803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</row>
    <row r="804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</row>
    <row r="80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</row>
    <row r="80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</row>
    <row r="807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</row>
    <row r="808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</row>
    <row r="809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</row>
    <row r="810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</row>
    <row r="81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</row>
    <row r="81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</row>
    <row r="813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</row>
    <row r="814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</row>
    <row r="8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</row>
    <row r="8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</row>
    <row r="817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</row>
    <row r="818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</row>
    <row r="819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</row>
    <row r="820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</row>
    <row r="82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</row>
    <row r="82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</row>
    <row r="823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</row>
    <row r="824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</row>
    <row r="8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</row>
    <row r="82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</row>
    <row r="827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</row>
    <row r="828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</row>
    <row r="829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</row>
    <row r="830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</row>
    <row r="83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</row>
    <row r="83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</row>
    <row r="833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</row>
    <row r="834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</row>
    <row r="83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</row>
    <row r="83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</row>
    <row r="837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</row>
    <row r="838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</row>
    <row r="839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</row>
    <row r="840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</row>
    <row r="84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</row>
    <row r="84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</row>
    <row r="843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</row>
    <row r="844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</row>
    <row r="84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</row>
    <row r="84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</row>
    <row r="847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</row>
    <row r="848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</row>
    <row r="849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</row>
    <row r="850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</row>
    <row r="85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</row>
    <row r="85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</row>
    <row r="853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</row>
    <row r="854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</row>
    <row r="85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</row>
    <row r="85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</row>
    <row r="857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</row>
    <row r="858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</row>
    <row r="859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</row>
    <row r="860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</row>
    <row r="86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</row>
    <row r="86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</row>
    <row r="863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</row>
    <row r="864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</row>
    <row r="86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</row>
    <row r="86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</row>
    <row r="867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</row>
    <row r="868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</row>
    <row r="869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</row>
    <row r="870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</row>
    <row r="87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</row>
    <row r="87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</row>
    <row r="873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</row>
    <row r="874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</row>
    <row r="87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</row>
    <row r="87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</row>
    <row r="877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</row>
    <row r="878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</row>
    <row r="879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</row>
    <row r="880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</row>
    <row r="88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</row>
    <row r="88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</row>
    <row r="883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</row>
    <row r="884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</row>
    <row r="88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</row>
    <row r="88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</row>
    <row r="887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</row>
    <row r="888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</row>
    <row r="889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</row>
    <row r="890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</row>
    <row r="89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</row>
    <row r="89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</row>
    <row r="89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</row>
    <row r="894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</row>
    <row r="89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</row>
    <row r="89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</row>
    <row r="897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</row>
    <row r="898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</row>
    <row r="899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</row>
    <row r="900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</row>
    <row r="90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</row>
    <row r="90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</row>
    <row r="90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</row>
    <row r="904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</row>
    <row r="90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</row>
    <row r="90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</row>
    <row r="907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</row>
    <row r="908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</row>
    <row r="909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</row>
    <row r="910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</row>
    <row r="91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</row>
    <row r="91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</row>
    <row r="91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</row>
    <row r="914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</row>
    <row r="9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</row>
    <row r="9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</row>
    <row r="917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</row>
    <row r="918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</row>
    <row r="919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</row>
    <row r="920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</row>
    <row r="92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</row>
    <row r="92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</row>
    <row r="92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</row>
    <row r="924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</row>
    <row r="9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</row>
    <row r="92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</row>
    <row r="927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</row>
    <row r="928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</row>
    <row r="929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</row>
    <row r="930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</row>
    <row r="93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</row>
    <row r="93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</row>
    <row r="93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</row>
    <row r="934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</row>
    <row r="93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</row>
    <row r="93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</row>
    <row r="937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</row>
    <row r="938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</row>
    <row r="939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</row>
    <row r="940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</row>
    <row r="94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</row>
    <row r="94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</row>
    <row r="94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</row>
    <row r="944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</row>
    <row r="94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</row>
    <row r="94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</row>
    <row r="947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</row>
    <row r="948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</row>
    <row r="949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</row>
    <row r="950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</row>
    <row r="95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</row>
    <row r="95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</row>
    <row r="953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</row>
    <row r="954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</row>
    <row r="95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</row>
    <row r="95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</row>
    <row r="957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</row>
    <row r="958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</row>
    <row r="959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</row>
    <row r="960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</row>
    <row r="96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</row>
    <row r="96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</row>
    <row r="963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</row>
    <row r="964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</row>
    <row r="96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</row>
    <row r="96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</row>
    <row r="967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</row>
    <row r="968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</row>
    <row r="969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</row>
    <row r="970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</row>
    <row r="97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</row>
    <row r="97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</row>
    <row r="973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</row>
    <row r="974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</row>
    <row r="97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</row>
    <row r="97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</row>
    <row r="977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</row>
    <row r="978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</row>
    <row r="979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</row>
    <row r="980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</row>
    <row r="98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</row>
    <row r="98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</row>
    <row r="983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</row>
    <row r="984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</row>
    <row r="98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</row>
    <row r="98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</row>
    <row r="987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</row>
    <row r="988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</row>
    <row r="989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</row>
    <row r="990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</row>
    <row r="99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</row>
    <row r="99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</row>
    <row r="993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</row>
    <row r="994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</row>
    <row r="99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</row>
    <row r="99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</row>
    <row r="997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</row>
    <row r="998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</row>
  </sheetData>
  <printOptions gridLines="1" horizontalCentered="1"/>
  <pageMargins bottom="0.75" footer="0.0" header="0.0" left="0.7" right="0.7" top="0.75"/>
  <pageSetup fitToHeight="0" paperSize="5" cellComments="atEnd" orientation="landscape" pageOrder="overThenDown"/>
  <headerFooter>
    <oddHeader>&amp;L&amp;F&amp;C&amp;A&amp;RParallax Inc. www.parallax.com</oddHeader>
    <oddFooter>&amp;LCopyright (C) Parallax Inc.&amp;CBlocklyProp Class Pack Resource Links&amp;RVersion 1.0  &amp;D  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2" max="2" width="15.14"/>
    <col customWidth="1" min="3" max="3" width="15.86"/>
    <col customWidth="1" min="12" max="12" width="15.43"/>
    <col customWidth="1" min="13" max="13" width="13.86"/>
  </cols>
  <sheetData>
    <row r="1">
      <c r="A1" s="2" t="str">
        <f>HYPERLINK("https://www.parallax.com/product/28334","Scribbler S3 Robot 12-Pack Plus")</f>
        <v>Scribbler S3 Robot 12-Pack Plus</v>
      </c>
      <c r="B1" s="5" t="s">
        <v>4</v>
      </c>
      <c r="C1" s="5" t="s">
        <v>6</v>
      </c>
      <c r="D1" s="7" t="s">
        <v>7</v>
      </c>
      <c r="E1" s="7" t="s">
        <v>9</v>
      </c>
      <c r="F1" s="7" t="s">
        <v>15</v>
      </c>
      <c r="G1" s="5" t="s">
        <v>16</v>
      </c>
      <c r="H1" s="5" t="s">
        <v>17</v>
      </c>
      <c r="I1" s="7" t="s">
        <v>18</v>
      </c>
      <c r="J1" s="10" t="s">
        <v>19</v>
      </c>
      <c r="K1" s="10" t="s">
        <v>21</v>
      </c>
      <c r="L1" s="10" t="s">
        <v>22</v>
      </c>
      <c r="M1" s="10" t="s">
        <v>23</v>
      </c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</row>
    <row r="2">
      <c r="A2" s="10" t="s">
        <v>24</v>
      </c>
      <c r="B2" s="15" t="s">
        <v>46</v>
      </c>
      <c r="C2" s="15" t="s">
        <v>49</v>
      </c>
      <c r="D2" s="16" t="s">
        <v>52</v>
      </c>
      <c r="E2" s="16" t="s">
        <v>53</v>
      </c>
      <c r="F2" s="16" t="s">
        <v>54</v>
      </c>
      <c r="G2" s="15" t="s">
        <v>55</v>
      </c>
      <c r="H2" s="15" t="s">
        <v>57</v>
      </c>
      <c r="I2" s="16" t="s">
        <v>58</v>
      </c>
      <c r="J2" s="17" t="s">
        <v>59</v>
      </c>
      <c r="K2" s="17" t="s">
        <v>60</v>
      </c>
      <c r="L2" s="17" t="s">
        <v>61</v>
      </c>
      <c r="M2" s="17" t="s">
        <v>62</v>
      </c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>
      <c r="A3" s="10" t="s">
        <v>56</v>
      </c>
      <c r="B3" s="19" t="str">
        <f>HYPERLINK("https://www.parallax.com/product/28333","28333")</f>
        <v>28333</v>
      </c>
      <c r="C3" s="19" t="str">
        <f>HYPERLINK("https://www.parallax.com/product/020-00001","020-00001")</f>
        <v>020-00001</v>
      </c>
      <c r="D3" s="21" t="str">
        <f>HYPERLINK("https://www.parallax.com/product/350-00039","350-00039")</f>
        <v>350-00039</v>
      </c>
      <c r="E3" s="21" t="str">
        <f>HYPERLINK("https://www.parallax.com/product/28015","28015")</f>
        <v>28015</v>
      </c>
      <c r="F3" s="21" t="str">
        <f>HYPERLINK("https://www.parallax.com/product/900-00005","900-00005")</f>
        <v>900-00005</v>
      </c>
      <c r="G3" s="19" t="str">
        <f>HYPERLINK("https://www.parallax.com/product/750-28330","750-28330")</f>
        <v>750-28330</v>
      </c>
      <c r="H3" s="19" t="str">
        <f>HYPERLINK("https://www.parallax.com/product/721-00023","721-00023")</f>
        <v>721-00023</v>
      </c>
      <c r="I3" s="21" t="str">
        <f>HYPERLINK("https://www.parallax.com/product/800-00080","800-00080")</f>
        <v>800-00080</v>
      </c>
      <c r="J3" s="21" t="str">
        <f>HYPERLINK("https://www.parallax.com/product/800-00062","800-00062")</f>
        <v>800-00062</v>
      </c>
      <c r="K3" s="17" t="s">
        <v>64</v>
      </c>
      <c r="L3" s="17" t="s">
        <v>65</v>
      </c>
      <c r="M3" s="17" t="s">
        <v>66</v>
      </c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>
      <c r="A4" s="10" t="s">
        <v>63</v>
      </c>
      <c r="B4" s="30" t="str">
        <f>HYPERLINK("https://learn.parallax.com/tutorials/robot/scribbler-robot/scribbler-3","Scribbler S3 Robot Tutorial Series")</f>
        <v>Scribbler S3 Robot Tutorial Series</v>
      </c>
      <c r="C4" s="32" t="str">
        <f>HYPERLINK("https://learn.parallax.com/tutorials/robot/scribbler-robot/ir-remote-control-s3","IR Remote Control with the S3 Tutorial")</f>
        <v>IR Remote Control with the S3 Tutorial</v>
      </c>
      <c r="D4" s="32" t="str">
        <f>HYPERLINK("https://learn.parallax.com/tutorials/robot/scribbler-robot/ir-remote-control-s3/multi-directional-remote-driving-hack","Multi-Directional Remote Driving Hack Tutorial")</f>
        <v>Multi-Directional Remote Driving Hack Tutorial</v>
      </c>
      <c r="E4" s="32" t="str">
        <f>HYPERLINK("https://learn.parallax.com/tutorials/robot/scribbler-robot/hacker-port-expansion/sense-distance-ping","S3 Sense Distance with PING))) Tutorial")</f>
        <v>S3 Sense Distance with PING))) Tutorial</v>
      </c>
      <c r="F4" s="32" t="str">
        <f>HYPERLINK("https://youtu.be/5_Nvy3hXLrI","S3 Pen Lifter Hack Video")</f>
        <v>S3 Pen Lifter Hack Video</v>
      </c>
      <c r="G4" s="32" t="str">
        <f>HYPERLINK("https://youtu.be/eZ3JF7thgJc","S3 Motor Replacement Video")</f>
        <v>S3 Motor Replacement Video</v>
      </c>
      <c r="H4" s="13"/>
      <c r="I4" s="32" t="str">
        <f>HYPERLINK("https://learn.parallax.com/tutorials/robot/scribbler-robot/hacker-port-expansion","Hacker Port Expansion tutorial")</f>
        <v>Hacker Port Expansion tutorial</v>
      </c>
      <c r="J4" s="32" t="str">
        <f>HYPERLINK("https://learn.parallax.com/tutorials/robot/scribbler-robot/ir-remote-control-s3/multi-directional-remote-driving-hack","Multi-Directional Remote Driving Hack Tutorial")</f>
        <v>Multi-Directional Remote Driving Hack Tutorial</v>
      </c>
      <c r="K4" s="32" t="str">
        <f>HYPERLINK("https://learn.parallax.com/tutorials/robot/scribbler-robot/hacker-port-expansion/whats-hacker-port","What's a Hacker Port? tutorial page")</f>
        <v>What's a Hacker Port? tutorial page</v>
      </c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>
      <c r="A5" s="5" t="s">
        <v>63</v>
      </c>
      <c r="B5" s="27" t="str">
        <f>HYPERLINK("https://learn.parallax.com/educators/resource/scribbler-3-resources","See the Scribbler S3 Resources for Educators page at learn.parallax.com for Scope &amp; Sequence chart and assesment materials")</f>
        <v>See the Scribbler S3 Resources for Educators page at learn.parallax.com for Scope &amp; Sequence chart and assesment materials</v>
      </c>
      <c r="C5" s="28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>
      <c r="A6" s="29"/>
      <c r="B6" s="29"/>
      <c r="C6" s="28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</row>
    <row r="20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</row>
    <row r="2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</row>
    <row r="2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</row>
    <row r="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</row>
    <row r="26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</row>
    <row r="27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</row>
    <row r="28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</row>
    <row r="29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</row>
    <row r="30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</row>
    <row r="3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</row>
    <row r="3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</row>
    <row r="3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8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  <row r="4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</row>
    <row r="4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</row>
    <row r="46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</row>
    <row r="49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</row>
    <row r="50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</row>
    <row r="5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</row>
    <row r="5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</row>
    <row r="5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</row>
    <row r="5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</row>
    <row r="5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</row>
    <row r="56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</row>
    <row r="57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</row>
    <row r="58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</row>
    <row r="59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</row>
    <row r="60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</row>
    <row r="6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</row>
    <row r="6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</row>
    <row r="6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</row>
    <row r="6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</row>
    <row r="66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</row>
    <row r="67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</row>
    <row r="68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</row>
    <row r="69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</row>
    <row r="70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</row>
    <row r="7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</row>
    <row r="7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</row>
    <row r="7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</row>
    <row r="7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</row>
    <row r="7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</row>
    <row r="76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</row>
    <row r="78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</row>
    <row r="79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</row>
    <row r="8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</row>
    <row r="8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</row>
    <row r="84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</row>
    <row r="8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</row>
    <row r="87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</row>
    <row r="88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</row>
    <row r="89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</row>
    <row r="90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</row>
    <row r="9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</row>
    <row r="9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</row>
    <row r="9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</row>
    <row r="94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</row>
    <row r="9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</row>
    <row r="96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</row>
    <row r="97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</row>
    <row r="98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</row>
    <row r="99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</row>
    <row r="100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</row>
    <row r="10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</row>
    <row r="10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</row>
    <row r="10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</row>
    <row r="104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</row>
    <row r="10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</row>
    <row r="107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</row>
    <row r="110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</row>
    <row r="11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</row>
    <row r="11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</row>
    <row r="11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</row>
    <row r="114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</row>
    <row r="1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</row>
    <row r="116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</row>
    <row r="117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</row>
    <row r="11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</row>
    <row r="119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</row>
    <row r="120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</row>
    <row r="12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</row>
    <row r="12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</row>
    <row r="123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</row>
    <row r="124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</row>
    <row r="1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</row>
    <row r="126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</row>
    <row r="127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</row>
    <row r="12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</row>
    <row r="129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</row>
    <row r="130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</row>
    <row r="13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</row>
    <row r="13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</row>
    <row r="13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</row>
    <row r="134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</row>
    <row r="1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</row>
    <row r="136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</row>
    <row r="137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</row>
    <row r="13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</row>
    <row r="139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</row>
    <row r="140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</row>
    <row r="14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</row>
    <row r="14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</row>
    <row r="14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</row>
    <row r="144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</row>
    <row r="14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</row>
    <row r="146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</row>
    <row r="147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</row>
    <row r="14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</row>
    <row r="149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</row>
    <row r="150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</row>
    <row r="15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</row>
    <row r="15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</row>
    <row r="15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</row>
    <row r="154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</row>
    <row r="15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</row>
    <row r="156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</row>
    <row r="157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</row>
    <row r="1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</row>
    <row r="159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</row>
    <row r="160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</row>
    <row r="16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</row>
    <row r="16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</row>
    <row r="16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</row>
    <row r="164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</row>
    <row r="16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</row>
    <row r="166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</row>
    <row r="167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</row>
    <row r="16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</row>
    <row r="169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</row>
    <row r="170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</row>
    <row r="17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</row>
    <row r="17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</row>
    <row r="17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</row>
    <row r="174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</row>
    <row r="17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</row>
    <row r="176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</row>
    <row r="177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</row>
    <row r="17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</row>
    <row r="179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</row>
    <row r="180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</row>
    <row r="18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</row>
    <row r="18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</row>
    <row r="18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</row>
    <row r="184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</row>
    <row r="18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</row>
    <row r="186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</row>
    <row r="187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</row>
    <row r="18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</row>
    <row r="189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</row>
    <row r="190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</row>
    <row r="19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</row>
    <row r="19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</row>
    <row r="19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</row>
    <row r="194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</row>
    <row r="19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</row>
    <row r="196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</row>
    <row r="197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</row>
    <row r="19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</row>
    <row r="199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</row>
    <row r="200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</row>
    <row r="20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</row>
    <row r="20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</row>
    <row r="20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</row>
    <row r="20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</row>
    <row r="20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</row>
    <row r="206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</row>
    <row r="207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</row>
    <row r="20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</row>
    <row r="209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</row>
    <row r="210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</row>
    <row r="21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</row>
    <row r="21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</row>
    <row r="21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</row>
    <row r="214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</row>
    <row r="2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</row>
    <row r="216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</row>
    <row r="217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</row>
    <row r="21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</row>
    <row r="219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</row>
    <row r="220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</row>
    <row r="22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</row>
    <row r="22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</row>
    <row r="224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</row>
    <row r="2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</row>
    <row r="226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</row>
    <row r="227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</row>
    <row r="2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</row>
    <row r="229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</row>
    <row r="230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</row>
    <row r="23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</row>
    <row r="23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</row>
    <row r="23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</row>
    <row r="234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</row>
    <row r="23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</row>
    <row r="236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</row>
    <row r="237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</row>
    <row r="23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</row>
    <row r="239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</row>
    <row r="240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</row>
    <row r="24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</row>
    <row r="24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</row>
    <row r="24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</row>
    <row r="244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</row>
    <row r="24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</row>
    <row r="246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</row>
    <row r="247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</row>
    <row r="24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</row>
    <row r="249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</row>
    <row r="250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</row>
    <row r="25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</row>
    <row r="2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</row>
    <row r="25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</row>
    <row r="254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</row>
    <row r="25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</row>
    <row r="256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</row>
    <row r="257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</row>
    <row r="2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</row>
    <row r="259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</row>
    <row r="260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</row>
    <row r="26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</row>
    <row r="26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</row>
    <row r="26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</row>
    <row r="264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</row>
    <row r="26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</row>
    <row r="266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</row>
    <row r="267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</row>
    <row r="26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</row>
    <row r="269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</row>
    <row r="270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</row>
    <row r="27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</row>
    <row r="27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</row>
    <row r="27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</row>
    <row r="274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</row>
    <row r="27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</row>
    <row r="276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</row>
    <row r="277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</row>
    <row r="27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</row>
    <row r="279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</row>
    <row r="280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</row>
    <row r="28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</row>
    <row r="28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</row>
    <row r="28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</row>
    <row r="284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</row>
    <row r="28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</row>
    <row r="286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</row>
    <row r="287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</row>
    <row r="28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</row>
    <row r="289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</row>
    <row r="290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</row>
    <row r="29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</row>
    <row r="29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</row>
    <row r="29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</row>
    <row r="294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</row>
    <row r="29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</row>
    <row r="296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</row>
    <row r="297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</row>
    <row r="29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</row>
    <row r="299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</row>
    <row r="300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</row>
    <row r="30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</row>
    <row r="30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</row>
    <row r="30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</row>
    <row r="304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</row>
    <row r="30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</row>
    <row r="306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</row>
    <row r="307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</row>
    <row r="30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</row>
    <row r="309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</row>
    <row r="310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</row>
    <row r="31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</row>
    <row r="31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</row>
    <row r="3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</row>
    <row r="314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</row>
    <row r="31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</row>
    <row r="316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</row>
    <row r="317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</row>
    <row r="31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</row>
    <row r="319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</row>
    <row r="320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</row>
    <row r="32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</row>
    <row r="32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</row>
    <row r="32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</row>
    <row r="324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</row>
    <row r="3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</row>
    <row r="326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</row>
    <row r="327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</row>
    <row r="32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</row>
    <row r="329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</row>
    <row r="330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</row>
    <row r="33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</row>
    <row r="33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</row>
    <row r="33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</row>
    <row r="334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</row>
    <row r="33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</row>
    <row r="336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</row>
    <row r="337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</row>
    <row r="338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</row>
    <row r="339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</row>
    <row r="340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</row>
    <row r="34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</row>
    <row r="34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</row>
    <row r="34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</row>
    <row r="344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</row>
    <row r="34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</row>
    <row r="346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</row>
    <row r="347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</row>
    <row r="348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</row>
    <row r="349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</row>
    <row r="350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</row>
    <row r="35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</row>
    <row r="35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</row>
    <row r="35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</row>
    <row r="354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</row>
    <row r="35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</row>
    <row r="356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</row>
    <row r="357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</row>
    <row r="358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</row>
    <row r="359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</row>
    <row r="360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</row>
    <row r="36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</row>
    <row r="36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</row>
    <row r="36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</row>
    <row r="364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</row>
    <row r="36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</row>
    <row r="366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</row>
    <row r="367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</row>
    <row r="368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</row>
    <row r="369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</row>
    <row r="370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</row>
    <row r="37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</row>
    <row r="37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</row>
    <row r="37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</row>
    <row r="374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</row>
    <row r="37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</row>
    <row r="376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</row>
    <row r="377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</row>
    <row r="378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</row>
    <row r="379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</row>
    <row r="380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</row>
    <row r="38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</row>
    <row r="38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</row>
    <row r="38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</row>
    <row r="384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</row>
    <row r="38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</row>
    <row r="386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</row>
    <row r="387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</row>
    <row r="388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</row>
    <row r="389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</row>
    <row r="390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</row>
    <row r="39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</row>
    <row r="39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</row>
    <row r="39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</row>
    <row r="394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</row>
    <row r="39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</row>
    <row r="396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</row>
    <row r="397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</row>
    <row r="398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</row>
    <row r="399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</row>
    <row r="400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</row>
    <row r="40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</row>
    <row r="40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</row>
    <row r="40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</row>
    <row r="404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</row>
    <row r="40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</row>
    <row r="406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</row>
    <row r="407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</row>
    <row r="408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</row>
    <row r="409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</row>
    <row r="410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</row>
    <row r="41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</row>
    <row r="41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</row>
    <row r="4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</row>
    <row r="414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</row>
    <row r="41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</row>
    <row r="416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</row>
    <row r="417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</row>
    <row r="418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</row>
    <row r="419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</row>
    <row r="420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</row>
    <row r="42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</row>
    <row r="42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</row>
    <row r="42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</row>
    <row r="424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</row>
    <row r="4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</row>
    <row r="426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</row>
    <row r="427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</row>
    <row r="428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</row>
    <row r="429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</row>
    <row r="430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</row>
    <row r="43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</row>
    <row r="43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</row>
    <row r="43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</row>
    <row r="434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</row>
    <row r="43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</row>
    <row r="436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</row>
    <row r="437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</row>
    <row r="438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</row>
    <row r="439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</row>
    <row r="440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</row>
    <row r="44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</row>
    <row r="44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</row>
    <row r="44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</row>
    <row r="444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</row>
    <row r="44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</row>
    <row r="446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</row>
    <row r="447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</row>
    <row r="448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</row>
    <row r="449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</row>
    <row r="450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</row>
    <row r="45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</row>
    <row r="45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</row>
    <row r="45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</row>
    <row r="454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</row>
    <row r="45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</row>
    <row r="456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</row>
    <row r="457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</row>
    <row r="458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</row>
    <row r="459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</row>
    <row r="460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</row>
    <row r="46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</row>
    <row r="46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</row>
    <row r="46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</row>
    <row r="464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</row>
    <row r="46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</row>
    <row r="466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</row>
    <row r="467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</row>
    <row r="468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</row>
    <row r="469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</row>
    <row r="470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</row>
    <row r="47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</row>
    <row r="47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</row>
    <row r="47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</row>
    <row r="474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</row>
    <row r="47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</row>
    <row r="476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</row>
    <row r="477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</row>
    <row r="478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</row>
    <row r="479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</row>
    <row r="480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</row>
    <row r="48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</row>
    <row r="48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</row>
    <row r="48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</row>
    <row r="484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</row>
    <row r="48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</row>
    <row r="486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</row>
    <row r="487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</row>
    <row r="488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</row>
    <row r="489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</row>
    <row r="490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</row>
    <row r="49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</row>
    <row r="49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</row>
    <row r="49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</row>
    <row r="494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</row>
    <row r="49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</row>
    <row r="496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</row>
    <row r="497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</row>
    <row r="498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</row>
    <row r="499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</row>
    <row r="500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</row>
    <row r="50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</row>
    <row r="50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</row>
    <row r="50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</row>
    <row r="504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</row>
    <row r="50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</row>
    <row r="506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</row>
    <row r="507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</row>
    <row r="508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</row>
    <row r="509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</row>
    <row r="510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</row>
    <row r="51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</row>
    <row r="51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</row>
    <row r="51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</row>
    <row r="514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</row>
    <row r="51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</row>
    <row r="516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</row>
    <row r="517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</row>
    <row r="518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</row>
    <row r="519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</row>
    <row r="520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</row>
    <row r="52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</row>
    <row r="52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</row>
    <row r="52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</row>
    <row r="524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</row>
    <row r="5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</row>
    <row r="526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</row>
    <row r="527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</row>
    <row r="528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</row>
    <row r="529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</row>
    <row r="530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</row>
    <row r="53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</row>
    <row r="53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</row>
    <row r="53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</row>
    <row r="534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</row>
    <row r="53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</row>
    <row r="536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</row>
    <row r="537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</row>
    <row r="538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</row>
    <row r="539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</row>
    <row r="540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</row>
    <row r="54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</row>
    <row r="54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</row>
    <row r="54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</row>
    <row r="544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</row>
    <row r="54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</row>
    <row r="546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</row>
    <row r="547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</row>
    <row r="548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</row>
    <row r="549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</row>
    <row r="550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</row>
    <row r="55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</row>
    <row r="55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</row>
    <row r="55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</row>
    <row r="554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</row>
    <row r="55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</row>
    <row r="55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</row>
    <row r="557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</row>
    <row r="558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</row>
    <row r="559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</row>
    <row r="560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</row>
    <row r="56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</row>
    <row r="56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</row>
    <row r="56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</row>
    <row r="564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</row>
    <row r="56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</row>
    <row r="56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</row>
    <row r="567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</row>
    <row r="568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</row>
    <row r="569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</row>
    <row r="570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</row>
    <row r="57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</row>
    <row r="57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</row>
    <row r="57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</row>
    <row r="574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</row>
    <row r="57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</row>
    <row r="57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</row>
    <row r="577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</row>
    <row r="578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</row>
    <row r="579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</row>
    <row r="580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</row>
    <row r="58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</row>
    <row r="58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</row>
    <row r="58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</row>
    <row r="584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</row>
    <row r="58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</row>
    <row r="58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</row>
    <row r="587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</row>
    <row r="588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</row>
    <row r="589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</row>
    <row r="590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</row>
    <row r="59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</row>
    <row r="59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</row>
    <row r="59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</row>
    <row r="594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</row>
    <row r="59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</row>
    <row r="59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</row>
    <row r="597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</row>
    <row r="598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</row>
    <row r="599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</row>
    <row r="600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</row>
    <row r="60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</row>
    <row r="60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</row>
    <row r="60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</row>
    <row r="604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</row>
    <row r="60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</row>
    <row r="60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</row>
    <row r="607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</row>
    <row r="608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</row>
    <row r="609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</row>
    <row r="610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</row>
    <row r="61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</row>
    <row r="61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</row>
    <row r="61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</row>
    <row r="614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</row>
    <row r="6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</row>
    <row r="6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</row>
    <row r="617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</row>
    <row r="618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</row>
    <row r="619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</row>
    <row r="620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</row>
    <row r="62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</row>
    <row r="62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</row>
    <row r="62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</row>
    <row r="624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</row>
    <row r="6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</row>
    <row r="62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</row>
    <row r="627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</row>
    <row r="628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</row>
    <row r="629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</row>
    <row r="630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</row>
    <row r="63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</row>
    <row r="63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</row>
    <row r="63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</row>
    <row r="634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</row>
    <row r="63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</row>
    <row r="63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</row>
    <row r="637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</row>
    <row r="638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</row>
    <row r="639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</row>
    <row r="640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</row>
    <row r="64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</row>
    <row r="64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</row>
    <row r="64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</row>
    <row r="644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</row>
    <row r="64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</row>
    <row r="64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</row>
    <row r="647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</row>
    <row r="648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</row>
    <row r="649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</row>
    <row r="650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</row>
    <row r="65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</row>
    <row r="65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</row>
    <row r="65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</row>
    <row r="654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</row>
    <row r="65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</row>
    <row r="65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</row>
    <row r="657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</row>
    <row r="658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</row>
    <row r="659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</row>
    <row r="660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</row>
    <row r="66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</row>
    <row r="66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</row>
    <row r="66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</row>
    <row r="664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</row>
    <row r="66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</row>
    <row r="66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</row>
    <row r="667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</row>
    <row r="668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</row>
    <row r="669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</row>
    <row r="670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</row>
    <row r="67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</row>
    <row r="67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</row>
    <row r="67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</row>
    <row r="674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</row>
    <row r="67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</row>
    <row r="67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</row>
    <row r="677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</row>
    <row r="678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</row>
    <row r="679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</row>
    <row r="680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</row>
    <row r="68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</row>
    <row r="68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</row>
    <row r="68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</row>
    <row r="684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</row>
    <row r="68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</row>
    <row r="68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</row>
    <row r="687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</row>
    <row r="688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</row>
    <row r="689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</row>
    <row r="690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</row>
    <row r="69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</row>
    <row r="69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</row>
    <row r="693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</row>
    <row r="694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</row>
    <row r="69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</row>
    <row r="69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</row>
    <row r="697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</row>
    <row r="698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</row>
    <row r="699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</row>
    <row r="700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</row>
    <row r="70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</row>
    <row r="70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</row>
    <row r="703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</row>
    <row r="704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</row>
    <row r="70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</row>
    <row r="70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</row>
    <row r="707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</row>
    <row r="708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</row>
    <row r="709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</row>
    <row r="710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</row>
    <row r="71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</row>
    <row r="71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</row>
    <row r="713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</row>
    <row r="714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</row>
    <row r="7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</row>
    <row r="7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</row>
    <row r="717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</row>
    <row r="718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</row>
    <row r="719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</row>
    <row r="720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</row>
    <row r="72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</row>
    <row r="72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</row>
    <row r="723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</row>
    <row r="724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</row>
    <row r="7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</row>
    <row r="72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</row>
    <row r="727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</row>
    <row r="728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</row>
    <row r="729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</row>
    <row r="730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</row>
    <row r="73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</row>
    <row r="73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</row>
    <row r="733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</row>
    <row r="734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</row>
    <row r="73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</row>
    <row r="73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</row>
    <row r="737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</row>
    <row r="738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</row>
    <row r="739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</row>
    <row r="740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</row>
    <row r="74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</row>
    <row r="74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</row>
    <row r="743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</row>
    <row r="744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</row>
    <row r="74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</row>
    <row r="74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</row>
    <row r="747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</row>
    <row r="748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</row>
    <row r="749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</row>
    <row r="750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</row>
    <row r="75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</row>
    <row r="75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</row>
    <row r="753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</row>
    <row r="754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</row>
    <row r="75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</row>
    <row r="75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</row>
    <row r="757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</row>
    <row r="758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</row>
    <row r="759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</row>
    <row r="760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</row>
    <row r="76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</row>
    <row r="76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</row>
    <row r="763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</row>
    <row r="764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</row>
    <row r="76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</row>
    <row r="76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</row>
    <row r="767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</row>
    <row r="768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</row>
    <row r="769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</row>
    <row r="770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</row>
    <row r="77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</row>
    <row r="77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</row>
    <row r="773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</row>
    <row r="774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</row>
    <row r="77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</row>
    <row r="77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</row>
    <row r="777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</row>
    <row r="778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</row>
    <row r="779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</row>
    <row r="780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</row>
    <row r="78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</row>
    <row r="78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</row>
    <row r="783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</row>
    <row r="784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</row>
    <row r="78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</row>
    <row r="78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</row>
    <row r="787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</row>
    <row r="788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</row>
    <row r="789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</row>
    <row r="790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</row>
    <row r="79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</row>
    <row r="79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</row>
    <row r="793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</row>
    <row r="794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</row>
    <row r="79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</row>
    <row r="79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</row>
    <row r="797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</row>
    <row r="798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</row>
    <row r="799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</row>
    <row r="800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</row>
    <row r="80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</row>
    <row r="80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</row>
    <row r="803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</row>
    <row r="804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</row>
    <row r="80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</row>
    <row r="80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</row>
    <row r="807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</row>
    <row r="808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</row>
    <row r="809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</row>
    <row r="810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</row>
    <row r="81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</row>
    <row r="81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</row>
    <row r="813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</row>
    <row r="814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</row>
    <row r="8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</row>
    <row r="8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</row>
    <row r="817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</row>
    <row r="818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</row>
    <row r="819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</row>
    <row r="820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</row>
    <row r="82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</row>
    <row r="82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</row>
    <row r="823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</row>
    <row r="824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</row>
    <row r="8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</row>
    <row r="82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</row>
    <row r="827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</row>
    <row r="828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</row>
    <row r="829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</row>
    <row r="830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</row>
    <row r="83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</row>
    <row r="83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</row>
    <row r="833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</row>
    <row r="834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</row>
    <row r="83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</row>
    <row r="83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</row>
    <row r="837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</row>
    <row r="838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</row>
    <row r="839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</row>
    <row r="840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</row>
    <row r="84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</row>
    <row r="84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</row>
    <row r="843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</row>
    <row r="844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</row>
    <row r="84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</row>
    <row r="84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</row>
    <row r="847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</row>
    <row r="848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</row>
    <row r="849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</row>
    <row r="850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</row>
    <row r="85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</row>
    <row r="85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</row>
    <row r="853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</row>
    <row r="854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</row>
    <row r="85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</row>
    <row r="85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</row>
    <row r="857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</row>
    <row r="858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</row>
    <row r="859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</row>
    <row r="860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</row>
    <row r="86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</row>
    <row r="86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</row>
    <row r="863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</row>
    <row r="864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</row>
    <row r="86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</row>
    <row r="86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</row>
    <row r="867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</row>
    <row r="868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</row>
    <row r="869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</row>
    <row r="870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</row>
    <row r="87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</row>
    <row r="87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</row>
    <row r="873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</row>
    <row r="874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</row>
    <row r="87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</row>
    <row r="87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</row>
    <row r="877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</row>
    <row r="878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</row>
    <row r="879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</row>
    <row r="880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</row>
    <row r="88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</row>
    <row r="88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</row>
    <row r="883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</row>
    <row r="884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</row>
    <row r="88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</row>
    <row r="88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</row>
    <row r="887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</row>
    <row r="888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</row>
    <row r="889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</row>
    <row r="890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</row>
    <row r="89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</row>
    <row r="89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</row>
    <row r="89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</row>
    <row r="894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</row>
    <row r="89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</row>
    <row r="89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</row>
    <row r="897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</row>
    <row r="898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</row>
    <row r="899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</row>
    <row r="900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</row>
    <row r="90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</row>
    <row r="90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</row>
    <row r="90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</row>
    <row r="904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</row>
    <row r="90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</row>
    <row r="90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</row>
    <row r="907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</row>
    <row r="908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</row>
    <row r="909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</row>
    <row r="910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</row>
    <row r="91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</row>
    <row r="91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</row>
    <row r="91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</row>
    <row r="914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</row>
    <row r="9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</row>
    <row r="9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</row>
    <row r="917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</row>
    <row r="918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</row>
    <row r="919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</row>
    <row r="920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</row>
    <row r="92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</row>
    <row r="92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</row>
    <row r="92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</row>
    <row r="924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</row>
    <row r="9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</row>
    <row r="92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</row>
    <row r="927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</row>
    <row r="928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</row>
    <row r="929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</row>
    <row r="930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</row>
    <row r="93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</row>
    <row r="93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</row>
    <row r="93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</row>
    <row r="934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</row>
    <row r="93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</row>
    <row r="93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</row>
    <row r="937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</row>
    <row r="938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</row>
    <row r="939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</row>
    <row r="940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</row>
    <row r="94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</row>
    <row r="94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</row>
    <row r="94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</row>
    <row r="944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</row>
    <row r="94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</row>
    <row r="94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</row>
    <row r="947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</row>
    <row r="948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</row>
    <row r="949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</row>
    <row r="950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</row>
    <row r="95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</row>
    <row r="95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</row>
    <row r="953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</row>
    <row r="954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</row>
    <row r="95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</row>
    <row r="95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</row>
    <row r="957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</row>
    <row r="958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</row>
    <row r="959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</row>
    <row r="960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</row>
    <row r="96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</row>
    <row r="96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</row>
    <row r="963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</row>
    <row r="964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</row>
    <row r="96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</row>
    <row r="96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</row>
    <row r="967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</row>
    <row r="968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</row>
    <row r="969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</row>
    <row r="970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</row>
    <row r="97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</row>
    <row r="97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</row>
    <row r="973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</row>
    <row r="974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</row>
    <row r="97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</row>
    <row r="97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</row>
    <row r="977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</row>
    <row r="978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</row>
    <row r="979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</row>
    <row r="980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</row>
    <row r="98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</row>
    <row r="98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</row>
    <row r="983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</row>
    <row r="984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</row>
    <row r="98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</row>
    <row r="98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</row>
    <row r="987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</row>
    <row r="988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</row>
    <row r="989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</row>
    <row r="990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</row>
    <row r="99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</row>
    <row r="99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</row>
    <row r="993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</row>
    <row r="994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</row>
    <row r="99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</row>
    <row r="99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</row>
    <row r="997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</row>
    <row r="998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</row>
  </sheetData>
  <mergeCells count="1">
    <mergeCell ref="K4:M4"/>
  </mergeCells>
  <printOptions gridLines="1" horizontalCentered="1"/>
  <pageMargins bottom="0.75" footer="0.0" header="0.0" left="0.7" right="0.7" top="0.75"/>
  <pageSetup fitToHeight="0" cellComments="atEnd" orientation="landscape" pageOrder="overThenDown"/>
  <headerFooter>
    <oddHeader>&amp;L&amp;F&amp;C&amp;A&amp;RParallax Inc. www.parallax.com</oddHeader>
    <oddFooter>&amp;LCopyright (C) Parallax Inc.&amp;CBlocklyProp Class Pack Resource Links&amp;RVersion 1.0  &amp;D  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4.43"/>
  </cols>
  <sheetData>
    <row r="1">
      <c r="A1" s="1" t="str">
        <f>HYPERLINK("https://www.parallax.com/product/32024","STEM SENSOR CLASS PACK (32024)")</f>
        <v>STEM SENSOR CLASS PACK (32024)</v>
      </c>
      <c r="B1" s="3" t="s">
        <v>0</v>
      </c>
      <c r="C1" s="3" t="s">
        <v>1</v>
      </c>
      <c r="D1" s="4" t="s">
        <v>2</v>
      </c>
      <c r="E1" s="6" t="s">
        <v>5</v>
      </c>
      <c r="F1" s="8" t="s">
        <v>8</v>
      </c>
      <c r="G1" s="8" t="s">
        <v>10</v>
      </c>
      <c r="H1" s="8" t="s">
        <v>11</v>
      </c>
      <c r="I1" s="8" t="s">
        <v>12</v>
      </c>
      <c r="J1" s="8" t="s">
        <v>13</v>
      </c>
      <c r="K1" s="9" t="s">
        <v>14</v>
      </c>
      <c r="L1" s="3" t="s">
        <v>20</v>
      </c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>
      <c r="A2" s="12" t="s">
        <v>24</v>
      </c>
      <c r="B2" s="14" t="s">
        <v>32</v>
      </c>
      <c r="C2" s="14" t="s">
        <v>33</v>
      </c>
      <c r="D2" s="14" t="s">
        <v>35</v>
      </c>
      <c r="E2" s="14" t="s">
        <v>36</v>
      </c>
      <c r="F2" s="14" t="s">
        <v>37</v>
      </c>
      <c r="G2" s="14" t="s">
        <v>38</v>
      </c>
      <c r="H2" s="14" t="s">
        <v>39</v>
      </c>
      <c r="I2" s="14" t="s">
        <v>40</v>
      </c>
      <c r="J2" s="14" t="s">
        <v>41</v>
      </c>
      <c r="K2" s="14" t="s">
        <v>42</v>
      </c>
      <c r="L2" s="14" t="s">
        <v>42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>
      <c r="A3" s="12" t="s">
        <v>56</v>
      </c>
      <c r="B3" s="20" t="str">
        <f>HYPERLINK("https://www.parallax.com/product/28087","28087")</f>
        <v>28087</v>
      </c>
      <c r="C3" s="20" t="str">
        <f>HYPERLINK("https://www.parallax.com/product/28017","28017")</f>
        <v>28017</v>
      </c>
      <c r="D3" s="22" t="str">
        <f>HYPERLINK("https://www.parallax.com/product/28041","28041")</f>
        <v>28041</v>
      </c>
      <c r="E3" s="23" t="str">
        <f>HYPERLINK("https://www.parallax.com/product/28380","28380")</f>
        <v>28380</v>
      </c>
      <c r="F3" s="24" t="str">
        <f>HYPERLINK("https://www.parallax.com/product/604-00084","604-00084")</f>
        <v>604-00084</v>
      </c>
      <c r="G3" s="24" t="str">
        <f>HYPERLINK("https://www.parallax.com/product/28086","28086")</f>
        <v>28086</v>
      </c>
      <c r="H3" s="26" t="str">
        <f>HYPERLINK("https://www.parallax.com/product/27800","27800")</f>
        <v>27800</v>
      </c>
      <c r="I3" s="24" t="str">
        <f>HYPERLINK("https://www.parallax.com/product/28059","28059")</f>
        <v>28059</v>
      </c>
      <c r="J3" s="26" t="str">
        <f>HYPERLINK("https://www.parallax.com/product/800-00060","800-00060")</f>
        <v>800-00060</v>
      </c>
      <c r="K3" s="31" t="str">
        <f>HYPERLINK("https://www.parallax.com/product/800-00061","800-00061")</f>
        <v>800-00061</v>
      </c>
      <c r="L3" s="33" t="str">
        <f>HYPERLINK("https://www.parallax.com/product/800-00065","800-00065")</f>
        <v>800-00065</v>
      </c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>
      <c r="A4" s="12" t="s">
        <v>63</v>
      </c>
      <c r="B4" s="34" t="str">
        <f>HYPERLINK("https://learn.parallax.com/support/reference/propeller-blocklyprop-block-reference/communicate/oled","RGB OLED block reference")</f>
        <v>RGB OLED block reference</v>
      </c>
      <c r="C4" s="34" t="str">
        <f>HYPERLINK("https://learn.parallax.com/support/reference/propeller-blocklyprop-block-reference/sensor/memsic-2-axis","Memsic 2-axis block reference")</f>
        <v>Memsic 2-axis block reference</v>
      </c>
      <c r="D4" s="34" t="str">
        <f>HYPERLINK("https://learn.parallax.com/support/reference/propeller-blocklyprop-block-reference/sensor/ping-distance","Ping))) Distance block reference")</f>
        <v>Ping))) Distance block reference</v>
      </c>
      <c r="E4" s="34" t="str">
        <f>HYPERLINK("https://learn.parallax.com/support/reference/propeller-blocklyprop-block-reference/sensor/colorpal","ColorPAL block reference")</f>
        <v>ColorPAL block reference</v>
      </c>
      <c r="F4" s="34" t="str">
        <f>HYPERLINK("https://learn.parallax.com/support/reference/propeller-blocklyprop-block-reference/analog-pulses/pulse-out","Count pulses block reference; 50 ms is a good duration.")</f>
        <v>Count pulses block reference; 50 ms is a good duration.</v>
      </c>
      <c r="G4" s="34" t="str">
        <f>HYPERLINK("https://learn.parallax.com/support/reference/propeller-blocklyprop-block-reference/communicate/rgb-leds","RGB LEDs block reference")</f>
        <v>RGB LEDs block reference</v>
      </c>
      <c r="H4" s="34" t="str">
        <f>HYPERLINK("https://learn.parallax.com/support/reference/propeller-blocklyprop-block-reference/sensor/2-axis-joystick","2-Axis Joystick block reference")</f>
        <v>2-Axis Joystick block reference</v>
      </c>
      <c r="I4" s="34" t="str">
        <f>HYPERLINK("https://learn.parallax.com/support/reference/propeller-blocklyprop-block-reference/sensor/temp-humidity","Temp &amp; Humidity block reference")</f>
        <v>Temp &amp; Humidity block reference</v>
      </c>
      <c r="J4" s="35"/>
      <c r="K4" s="35"/>
      <c r="L4" s="35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>
      <c r="A5" s="12" t="s">
        <v>63</v>
      </c>
      <c r="B5" s="34" t="str">
        <f>HYPERLINK("https://learn.parallax.com/tutorials/language/blocklyprop/oled-display-blocklyprop","OLED Display with BlocklyProp tutorial")</f>
        <v>OLED Display with BlocklyProp tutorial</v>
      </c>
      <c r="C5" s="34" t="str">
        <f>HYPERLINK("https://learn.parallax.com/support/reference/propeller-blocklyprop-block-reference/sensor/memsic-2-axis/memsic-2125-wiring","Memsic 2125 Wiring &amp; Example Code")</f>
        <v>Memsic 2125 Wiring &amp; Example Code</v>
      </c>
      <c r="D5" s="34" t="str">
        <f>HYPERLINK("https://learn.parallax.com/support/reference/propeller-blocklyprop-block-reference/sensor/ping-distance/ping-wiring-example","PING))) Wiring &amp; Example Code")</f>
        <v>PING))) Wiring &amp; Example Code</v>
      </c>
      <c r="E5" s="34" t="str">
        <f>HYPERLINK("https://learn.parallax.com/support/reference/propeller-blocklyprop-block-reference/sensor/colorpal/colorpal-wiring-code-example","ColorPAL Wiring &amp; Code Example")</f>
        <v>ColorPAL Wiring &amp; Code Example</v>
      </c>
      <c r="F5" s="36"/>
      <c r="G5" s="34" t="str">
        <f>HYPERLINK("https://learn.parallax.com/tutorials/language/blocklyprop/light-it-ws2812-leds-and-blockly","Light it Up! with WS2812 LEDs tutorial**")</f>
        <v>Light it Up! with WS2812 LEDs tutorial**</v>
      </c>
      <c r="H5" s="34" t="str">
        <f>HYPERLINK("https://learn.parallax.com/support/reference/propeller-blocklyprop-block-reference/sensor/2-axis-joystick/joystick-wiring","Joystick Wiring &amp; Example Code")</f>
        <v>Joystick Wiring &amp; Example Code</v>
      </c>
      <c r="I5" s="34" t="str">
        <f>HYPERLINK("https://learn.parallax.com/support/reference/propeller-blocklyprop-block-reference/sensor/temp-humidity/temperature-humidity","Temp &amp; Humidity Wiring &amp; Example Code")</f>
        <v>Temp &amp; Humidity Wiring &amp; Example Code</v>
      </c>
      <c r="J5" s="37"/>
      <c r="K5" s="37"/>
      <c r="L5" s="37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>
      <c r="A6" s="12" t="s">
        <v>63</v>
      </c>
      <c r="B6" s="34" t="str">
        <f>HYPERLINK("https://learn.parallax.com/tutorials/language/blocklyprop/memsic-2125-tilt-oled-bubble-display","Memsic 2125 Tilt with OLED Bubble Display project")</f>
        <v>Memsic 2125 Tilt with OLED Bubble Display project</v>
      </c>
      <c r="C6" s="34" t="str">
        <f>HYPERLINK("https://learn.parallax.com/tutorials/language/blocklyprop/memsic-2125-tilt-oled-bubble-display","Memsic 2125 Tilt with OLED Bubble Display project**")</f>
        <v>Memsic 2125 Tilt with OLED Bubble Display project**</v>
      </c>
      <c r="D6" s="36"/>
      <c r="E6" s="34" t="str">
        <f>HYPERLINK("https://learn.parallax.com/tutorials/language/blocklyprop/candy-sorter-blocklyprop-project","Candy Sorter project**")</f>
        <v>Candy Sorter project**</v>
      </c>
      <c r="F6" s="36"/>
      <c r="G6" s="36"/>
      <c r="H6" s="36"/>
      <c r="I6" s="36"/>
      <c r="J6" s="37"/>
      <c r="K6" s="37"/>
      <c r="L6" s="37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>
      <c r="A7" s="12" t="s">
        <v>63</v>
      </c>
      <c r="B7" s="34" t="str">
        <f t="shared" ref="B7:C7" si="1">HYPERLINK("https://learn.parallax.com/tutorials/language/blocklyprop/blocklyprop-seismometer","BlocklyProp Seismometer project**")</f>
        <v>BlocklyProp Seismometer project**</v>
      </c>
      <c r="C7" s="34" t="str">
        <f t="shared" si="1"/>
        <v>BlocklyProp Seismometer project**</v>
      </c>
      <c r="D7" s="36"/>
      <c r="E7" s="36"/>
      <c r="F7" s="36"/>
      <c r="G7" s="36"/>
      <c r="H7" s="36"/>
      <c r="I7" s="36"/>
      <c r="J7" s="37"/>
      <c r="K7" s="37"/>
      <c r="L7" s="37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>
      <c r="A8" s="12" t="s">
        <v>63</v>
      </c>
      <c r="B8" s="38" t="str">
        <f>HYPERLINK("https://learn.parallax.com/tutorials/language/blocklyprop/capacitive-touch-pong-game","Capacitive Touch Pong Game project**")</f>
        <v>Capacitive Touch Pong Game project**</v>
      </c>
      <c r="C8" s="39"/>
      <c r="D8" s="39"/>
      <c r="E8" s="39"/>
      <c r="F8" s="39"/>
      <c r="G8" s="39"/>
      <c r="H8" s="39"/>
      <c r="I8" s="39"/>
      <c r="J8" s="40"/>
      <c r="K8" s="40"/>
      <c r="L8" s="40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>
      <c r="A9" s="39"/>
      <c r="B9" s="41" t="s">
        <v>67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3" max="3" width="13.0"/>
    <col customWidth="1" min="4" max="4" width="14.14"/>
    <col customWidth="1" min="5" max="5" width="16.43"/>
  </cols>
  <sheetData>
    <row r="1">
      <c r="A1" s="2" t="str">
        <f>HYPERLINK("https://www.parallax.com/product/32025","SECURITY PROJECT CLASS PACK (32025)")</f>
        <v>SECURITY PROJECT CLASS PACK (32025)</v>
      </c>
      <c r="B1" s="9" t="s">
        <v>68</v>
      </c>
      <c r="C1" s="9" t="s">
        <v>69</v>
      </c>
      <c r="D1" s="9" t="s">
        <v>70</v>
      </c>
      <c r="E1" s="8" t="s">
        <v>71</v>
      </c>
      <c r="F1" s="9" t="s">
        <v>72</v>
      </c>
      <c r="G1" s="9" t="s">
        <v>73</v>
      </c>
      <c r="H1" s="8" t="s">
        <v>74</v>
      </c>
      <c r="I1" s="9" t="s">
        <v>75</v>
      </c>
      <c r="J1" s="9" t="s">
        <v>76</v>
      </c>
      <c r="K1" s="9" t="s">
        <v>77</v>
      </c>
      <c r="L1" s="9" t="s">
        <v>78</v>
      </c>
      <c r="M1" s="8" t="s">
        <v>79</v>
      </c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</row>
    <row r="2">
      <c r="A2" s="45" t="s">
        <v>24</v>
      </c>
      <c r="B2" s="46" t="s">
        <v>80</v>
      </c>
      <c r="C2" s="46" t="s">
        <v>81</v>
      </c>
      <c r="D2" s="46" t="s">
        <v>82</v>
      </c>
      <c r="E2" s="47" t="s">
        <v>83</v>
      </c>
      <c r="F2" s="46" t="s">
        <v>84</v>
      </c>
      <c r="G2" s="46" t="s">
        <v>85</v>
      </c>
      <c r="H2" s="46" t="s">
        <v>85</v>
      </c>
      <c r="I2" s="46" t="s">
        <v>85</v>
      </c>
      <c r="J2" s="46" t="s">
        <v>86</v>
      </c>
      <c r="K2" s="46" t="s">
        <v>87</v>
      </c>
      <c r="L2" s="46" t="s">
        <v>87</v>
      </c>
      <c r="M2" s="47" t="s">
        <v>88</v>
      </c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</row>
    <row r="3">
      <c r="A3" s="48" t="s">
        <v>56</v>
      </c>
      <c r="B3" s="49" t="str">
        <f>HYPERLINK("https://www.parallax.com/product/28033","28033")</f>
        <v>28033</v>
      </c>
      <c r="C3" s="49" t="str">
        <f>HYPERLINK("https://www.parallax.com/product/29126","29126")</f>
        <v>29126</v>
      </c>
      <c r="D3" s="49" t="str">
        <f>HYPERLINK("https://www.parallax.com/product/29132","29132")</f>
        <v>29132</v>
      </c>
      <c r="E3" s="50" t="str">
        <f>HYPERLINK("https://www.parallax.com/product/27977","27977")</f>
        <v>27977</v>
      </c>
      <c r="F3" s="49" t="str">
        <f>HYPERLINK("https://www.parallax.com/product/28140","28140")</f>
        <v>28140</v>
      </c>
      <c r="G3" s="49" t="str">
        <f>HYPERLINK("https://www.parallax.com/product/28141","28141")</f>
        <v>28141</v>
      </c>
      <c r="H3" s="50" t="str">
        <f>HYPERLINK("https://www.parallax.com/product/28142","28142")</f>
        <v>28142</v>
      </c>
      <c r="I3" s="51" t="str">
        <f>HYPERLINK("https://www.parallax.com/product/28161","28161")</f>
        <v>28161</v>
      </c>
      <c r="J3" s="49" t="str">
        <f>HYPERLINK("https://www.parallax.com/product/27899","27899")</f>
        <v>27899</v>
      </c>
      <c r="K3" s="49" t="str">
        <f>HYPERLINK("https://www.parallax.com/product/150-01030","150-01030")</f>
        <v>150-01030</v>
      </c>
      <c r="L3" s="49" t="str">
        <f>HYPERLINK("https://www.parallax.com/product/150-02210","150-02210")</f>
        <v>150-02210</v>
      </c>
      <c r="M3" s="50" t="str">
        <f>HYPERLINK("https://www.parallax.com/product/800-00060","800-00060")</f>
        <v>800-00060</v>
      </c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>
      <c r="A4" s="45" t="s">
        <v>63</v>
      </c>
      <c r="B4" s="31" t="str">
        <f>HYPERLINK("https://learn.parallax.com/support/reference/propeller-blocklyprop-block-reference/sensor/pir","PIR block reference")</f>
        <v>PIR block reference</v>
      </c>
      <c r="C4" s="34" t="str">
        <f>HYPERLINK("https://learn.parallax.com/support/reference/propeller-blocklyprop-block-reference/sensor/fingerprint-scanner","Fingerprint Scanner block reference")</f>
        <v>Fingerprint Scanner block reference</v>
      </c>
      <c r="D4" s="34" t="str">
        <f>HYPERLINK("https://learn.parallax.com/support/reference/propeller-blocklyprop-block-reference/sensor/sound-impact-sensor","Sound Impact Sensor block reference")</f>
        <v>Sound Impact Sensor block reference</v>
      </c>
      <c r="E4" s="34" t="str">
        <f>HYPERLINK("https://learn.parallax.com/support/reference/propeller-blocklyprop-block-reference/communicate/serial-lcd","Serial LCD block reference")</f>
        <v>Serial LCD block reference</v>
      </c>
      <c r="F4" s="31" t="str">
        <f>HYPERLINK("https://learn.parallax.com/support/reference/propeller-blocklyprop-block-reference/sensor/rfid","RFID block reference")</f>
        <v>RFID block reference</v>
      </c>
      <c r="G4" s="52"/>
      <c r="H4" s="52"/>
      <c r="I4" s="52"/>
      <c r="J4" s="34" t="str">
        <f>HYPERLINK("https://learn.parallax.com/support/reference/propeller-blocklyprop-block-reference/sensor/4-x-4-keypad","Keypad block reference")</f>
        <v>Keypad block reference</v>
      </c>
      <c r="K4" s="37"/>
      <c r="L4" s="37"/>
      <c r="M4" s="37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</row>
    <row r="5">
      <c r="A5" s="45" t="s">
        <v>63</v>
      </c>
      <c r="B5" s="31" t="str">
        <f>HYPERLINK("https://learn.parallax.com/support/reference/propeller-blocklyprop-block-reference/sensor/pir/pir-wiring-example-code","PIR Wiring &amp; Example Code")</f>
        <v>PIR Wiring &amp; Example Code</v>
      </c>
      <c r="C5" s="34" t="str">
        <f>HYPERLINK("https://learn.parallax.com/support/reference/propeller-blocklyprop-block-reference/sensor/fingerprint-scanner/fingerprint","Fingerprint Scanner Wiring &amp; Example Code")</f>
        <v>Fingerprint Scanner Wiring &amp; Example Code</v>
      </c>
      <c r="D5" s="34" t="str">
        <f>HYPERLINK("https://learn.parallax.com/support/reference/propeller-blocklyprop-block-reference/sensor/sound-impact-sensor/sound-impact","Sound Impact Sensor Wiring &amp; Example Code")</f>
        <v>Sound Impact Sensor Wiring &amp; Example Code</v>
      </c>
      <c r="E5" s="36"/>
      <c r="F5" s="31" t="str">
        <f>HYPERLINK("https://learn.parallax.com/support/reference/propeller-blocklyprop-block-reference/sensor/rfid/rfid-wiring-example-code","RFID Wiring &amp; Example Code")</f>
        <v>RFID Wiring &amp; Example Code</v>
      </c>
      <c r="G5" s="52"/>
      <c r="H5" s="52"/>
      <c r="I5" s="52"/>
      <c r="J5" s="34" t="str">
        <f>HYPERLINK("https://learn.parallax.com/support/reference/propeller-blocklyprop-block-reference/sensor/4-x-4-keypad/4x4-keypad-wiring","4x4 Keypad Wiring &amp; Example Code")</f>
        <v>4x4 Keypad Wiring &amp; Example Code</v>
      </c>
      <c r="K5" s="37"/>
      <c r="L5" s="37"/>
      <c r="M5" s="37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</row>
    <row r="6">
      <c r="A6" s="45" t="s">
        <v>63</v>
      </c>
      <c r="B6" s="53"/>
      <c r="C6" s="36"/>
      <c r="D6" s="36"/>
      <c r="E6" s="36"/>
      <c r="F6" s="31" t="str">
        <f>HYPERLINK("https://learn.parallax.com/tutorials/language/blocklyprop/rfid-scan-and-store-eeprom-project","RFID Scan &amp; Store to EEPROM project**")</f>
        <v>RFID Scan &amp; Store to EEPROM project**</v>
      </c>
      <c r="G6" s="54"/>
      <c r="H6" s="37"/>
      <c r="I6" s="37"/>
      <c r="J6" s="34" t="str">
        <f>HYPERLINK("https://learn.parallax.com/tutorials/language/blocklyprop/4x4-keypad-7-segment-led","4x4 Keypad with 7-segment LED tutorial**")</f>
        <v>4x4 Keypad with 7-segment LED tutorial**</v>
      </c>
      <c r="K6" s="37"/>
      <c r="L6" s="37"/>
      <c r="M6" s="37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>
      <c r="A7" s="55"/>
      <c r="B7" s="41" t="s">
        <v>89</v>
      </c>
      <c r="C7" s="56"/>
      <c r="D7" s="56"/>
      <c r="E7" s="56"/>
      <c r="F7" s="57"/>
      <c r="G7" s="57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</row>
    <row r="8">
      <c r="A8" s="58"/>
      <c r="B8" s="58"/>
      <c r="C8" s="36"/>
      <c r="D8" s="36"/>
      <c r="E8" s="36"/>
      <c r="F8" s="59"/>
      <c r="G8" s="59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>
      <c r="A9" s="58"/>
      <c r="B9" s="58"/>
      <c r="C9" s="36"/>
      <c r="D9" s="36"/>
      <c r="E9" s="36"/>
      <c r="F9" s="59"/>
      <c r="G9" s="59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>
      <c r="A10" s="53"/>
      <c r="B10" s="53"/>
      <c r="C10" s="36"/>
      <c r="D10" s="36"/>
      <c r="E10" s="36"/>
      <c r="F10" s="60"/>
      <c r="G10" s="60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</row>
    <row r="29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</row>
    <row r="43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</row>
    <row r="44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</row>
    <row r="4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</row>
    <row r="46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</row>
    <row r="47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</row>
    <row r="48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</row>
    <row r="49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</row>
    <row r="50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</row>
    <row r="5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</row>
    <row r="5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</row>
    <row r="53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</row>
    <row r="54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</row>
    <row r="55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</row>
    <row r="56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</row>
    <row r="57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</row>
    <row r="58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</row>
    <row r="59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</row>
    <row r="60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</row>
    <row r="6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</row>
    <row r="6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</row>
    <row r="63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</row>
    <row r="64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</row>
    <row r="6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</row>
    <row r="66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</row>
    <row r="67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</row>
    <row r="68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</row>
    <row r="69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</row>
    <row r="70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</row>
    <row r="7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</row>
    <row r="7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</row>
    <row r="73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</row>
    <row r="74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</row>
    <row r="7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</row>
    <row r="76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</row>
    <row r="77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</row>
    <row r="78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</row>
    <row r="79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</row>
    <row r="80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</row>
    <row r="8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</row>
    <row r="8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</row>
    <row r="83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</row>
    <row r="84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</row>
    <row r="85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</row>
    <row r="86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</row>
    <row r="87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</row>
    <row r="88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</row>
    <row r="89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</row>
    <row r="90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</row>
    <row r="9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</row>
    <row r="9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</row>
    <row r="93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</row>
    <row r="94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</row>
    <row r="95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</row>
    <row r="96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</row>
    <row r="97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</row>
    <row r="98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</row>
    <row r="99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</row>
    <row r="100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</row>
    <row r="10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</row>
    <row r="10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</row>
    <row r="103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</row>
    <row r="104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</row>
    <row r="105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</row>
    <row r="106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</row>
    <row r="107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</row>
    <row r="108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</row>
    <row r="109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</row>
    <row r="110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</row>
    <row r="11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</row>
    <row r="11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</row>
    <row r="113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</row>
    <row r="114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</row>
    <row r="11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</row>
    <row r="116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</row>
    <row r="117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</row>
    <row r="118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</row>
    <row r="119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</row>
    <row r="120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</row>
    <row r="12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</row>
    <row r="12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</row>
    <row r="123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</row>
    <row r="124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</row>
    <row r="12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</row>
    <row r="126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</row>
    <row r="127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</row>
    <row r="128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</row>
    <row r="129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</row>
    <row r="130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</row>
    <row r="13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</row>
    <row r="13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</row>
    <row r="133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</row>
    <row r="134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</row>
    <row r="135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</row>
    <row r="136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</row>
    <row r="137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</row>
    <row r="138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</row>
    <row r="139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</row>
    <row r="140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</row>
    <row r="14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</row>
    <row r="14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</row>
    <row r="143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</row>
    <row r="144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</row>
    <row r="145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</row>
    <row r="146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</row>
    <row r="147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</row>
    <row r="148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</row>
    <row r="149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</row>
    <row r="150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</row>
    <row r="15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</row>
    <row r="15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</row>
    <row r="153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</row>
    <row r="154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</row>
    <row r="155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</row>
    <row r="156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</row>
    <row r="157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</row>
    <row r="158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</row>
    <row r="159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</row>
    <row r="160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</row>
    <row r="16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</row>
    <row r="16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</row>
    <row r="163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</row>
    <row r="164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</row>
    <row r="165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</row>
    <row r="166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</row>
    <row r="167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</row>
    <row r="168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</row>
    <row r="169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</row>
    <row r="170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</row>
    <row r="17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</row>
    <row r="17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</row>
    <row r="173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</row>
    <row r="174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</row>
    <row r="175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</row>
    <row r="176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</row>
    <row r="177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</row>
    <row r="178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</row>
    <row r="179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</row>
    <row r="180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</row>
    <row r="18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</row>
    <row r="182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</row>
    <row r="183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</row>
    <row r="184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</row>
    <row r="18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</row>
    <row r="186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</row>
    <row r="187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</row>
    <row r="188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</row>
    <row r="189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</row>
    <row r="190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</row>
    <row r="19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</row>
    <row r="19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</row>
    <row r="193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</row>
    <row r="194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</row>
    <row r="195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</row>
    <row r="196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</row>
    <row r="197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</row>
    <row r="198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</row>
    <row r="199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</row>
    <row r="200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</row>
    <row r="20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</row>
    <row r="20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</row>
    <row r="203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</row>
    <row r="204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</row>
    <row r="205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</row>
    <row r="206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</row>
    <row r="207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</row>
    <row r="208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</row>
    <row r="209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</row>
    <row r="210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</row>
    <row r="21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</row>
    <row r="21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</row>
    <row r="213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</row>
    <row r="214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</row>
    <row r="215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</row>
    <row r="216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</row>
    <row r="217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</row>
    <row r="218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</row>
    <row r="219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</row>
    <row r="220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</row>
    <row r="22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</row>
    <row r="222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</row>
    <row r="223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</row>
    <row r="224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</row>
    <row r="225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</row>
    <row r="226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</row>
    <row r="227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</row>
    <row r="228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</row>
    <row r="229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</row>
    <row r="230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</row>
    <row r="231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</row>
    <row r="232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</row>
    <row r="233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</row>
    <row r="234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</row>
    <row r="235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</row>
    <row r="236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</row>
    <row r="237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</row>
    <row r="238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</row>
    <row r="239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</row>
    <row r="240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</row>
    <row r="241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</row>
    <row r="242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</row>
    <row r="243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</row>
    <row r="244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</row>
    <row r="245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</row>
    <row r="246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</row>
    <row r="247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</row>
    <row r="248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</row>
    <row r="249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</row>
    <row r="250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</row>
    <row r="251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</row>
    <row r="252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</row>
    <row r="253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</row>
    <row r="254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</row>
    <row r="255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</row>
    <row r="256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</row>
    <row r="257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</row>
    <row r="258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</row>
    <row r="259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</row>
    <row r="260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</row>
    <row r="261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</row>
    <row r="262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</row>
    <row r="263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</row>
    <row r="264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</row>
    <row r="265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</row>
    <row r="266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</row>
    <row r="267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</row>
    <row r="268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</row>
    <row r="269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</row>
    <row r="270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</row>
    <row r="271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</row>
    <row r="272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</row>
    <row r="273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</row>
    <row r="274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</row>
    <row r="275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</row>
    <row r="276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</row>
    <row r="277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</row>
    <row r="278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</row>
    <row r="279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</row>
    <row r="280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</row>
    <row r="281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</row>
    <row r="282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</row>
    <row r="283">
      <c r="A283" s="36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</row>
    <row r="284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</row>
    <row r="285">
      <c r="A285" s="36"/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</row>
    <row r="286">
      <c r="A286" s="36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</row>
    <row r="287">
      <c r="A287" s="36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</row>
    <row r="288">
      <c r="A288" s="36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</row>
    <row r="289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</row>
    <row r="290">
      <c r="A290" s="36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</row>
    <row r="291">
      <c r="A291" s="36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</row>
    <row r="292">
      <c r="A292" s="36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</row>
    <row r="293">
      <c r="A293" s="36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</row>
    <row r="294">
      <c r="A294" s="36"/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</row>
    <row r="295">
      <c r="A295" s="36"/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</row>
    <row r="296">
      <c r="A296" s="36"/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</row>
    <row r="297">
      <c r="A297" s="36"/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</row>
    <row r="298">
      <c r="A298" s="36"/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</row>
    <row r="299">
      <c r="A299" s="36"/>
      <c r="B299" s="36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</row>
    <row r="300">
      <c r="A300" s="36"/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</row>
    <row r="301">
      <c r="A301" s="36"/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</row>
    <row r="302">
      <c r="A302" s="36"/>
      <c r="B302" s="36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</row>
    <row r="303">
      <c r="A303" s="36"/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</row>
    <row r="304">
      <c r="A304" s="36"/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</row>
    <row r="305">
      <c r="A305" s="36"/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</row>
    <row r="306">
      <c r="A306" s="36"/>
      <c r="B306" s="3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</row>
    <row r="307">
      <c r="A307" s="36"/>
      <c r="B307" s="36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</row>
    <row r="308">
      <c r="A308" s="36"/>
      <c r="B308" s="36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</row>
    <row r="309">
      <c r="A309" s="36"/>
      <c r="B309" s="3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</row>
    <row r="310">
      <c r="A310" s="36"/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</row>
    <row r="311">
      <c r="A311" s="36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</row>
    <row r="312">
      <c r="A312" s="36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</row>
    <row r="313">
      <c r="A313" s="36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</row>
    <row r="314">
      <c r="A314" s="36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</row>
    <row r="315">
      <c r="A315" s="36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</row>
    <row r="316">
      <c r="A316" s="36"/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</row>
    <row r="317">
      <c r="A317" s="36"/>
      <c r="B317" s="36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</row>
    <row r="318">
      <c r="A318" s="36"/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</row>
    <row r="319">
      <c r="A319" s="36"/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</row>
    <row r="320">
      <c r="A320" s="36"/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</row>
    <row r="321">
      <c r="A321" s="36"/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</row>
    <row r="322">
      <c r="A322" s="36"/>
      <c r="B322" s="36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</row>
    <row r="323">
      <c r="A323" s="36"/>
      <c r="B323" s="3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</row>
    <row r="324">
      <c r="A324" s="36"/>
      <c r="B324" s="36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</row>
    <row r="325">
      <c r="A325" s="36"/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</row>
    <row r="326">
      <c r="A326" s="36"/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</row>
    <row r="327">
      <c r="A327" s="36"/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</row>
    <row r="328">
      <c r="A328" s="36"/>
      <c r="B328" s="36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</row>
    <row r="329">
      <c r="A329" s="36"/>
      <c r="B329" s="36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</row>
    <row r="330">
      <c r="A330" s="36"/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</row>
    <row r="331">
      <c r="A331" s="36"/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</row>
    <row r="332">
      <c r="A332" s="36"/>
      <c r="B332" s="36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</row>
    <row r="333">
      <c r="A333" s="36"/>
      <c r="B333" s="36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</row>
    <row r="334">
      <c r="A334" s="36"/>
      <c r="B334" s="3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</row>
    <row r="335">
      <c r="A335" s="36"/>
      <c r="B335" s="36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</row>
    <row r="336">
      <c r="A336" s="36"/>
      <c r="B336" s="36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</row>
    <row r="337">
      <c r="A337" s="36"/>
      <c r="B337" s="3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</row>
    <row r="338">
      <c r="A338" s="36"/>
      <c r="B338" s="36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</row>
    <row r="339">
      <c r="A339" s="36"/>
      <c r="B339" s="36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</row>
    <row r="340">
      <c r="A340" s="36"/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</row>
    <row r="341">
      <c r="A341" s="36"/>
      <c r="B341" s="36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</row>
    <row r="342">
      <c r="A342" s="36"/>
      <c r="B342" s="36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</row>
    <row r="343">
      <c r="A343" s="36"/>
      <c r="B343" s="36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</row>
    <row r="344">
      <c r="A344" s="36"/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</row>
    <row r="345">
      <c r="A345" s="36"/>
      <c r="B345" s="36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</row>
    <row r="346">
      <c r="A346" s="36"/>
      <c r="B346" s="36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</row>
    <row r="347">
      <c r="A347" s="36"/>
      <c r="B347" s="36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</row>
    <row r="348">
      <c r="A348" s="36"/>
      <c r="B348" s="3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</row>
    <row r="349">
      <c r="A349" s="36"/>
      <c r="B349" s="36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</row>
    <row r="350">
      <c r="A350" s="36"/>
      <c r="B350" s="36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</row>
    <row r="351">
      <c r="A351" s="36"/>
      <c r="B351" s="3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</row>
    <row r="352">
      <c r="A352" s="36"/>
      <c r="B352" s="36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</row>
    <row r="353">
      <c r="A353" s="36"/>
      <c r="B353" s="36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</row>
    <row r="354">
      <c r="A354" s="36"/>
      <c r="B354" s="36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</row>
    <row r="355">
      <c r="A355" s="36"/>
      <c r="B355" s="36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</row>
    <row r="356">
      <c r="A356" s="36"/>
      <c r="B356" s="36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</row>
    <row r="357">
      <c r="A357" s="36"/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</row>
    <row r="358">
      <c r="A358" s="36"/>
      <c r="B358" s="36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</row>
    <row r="359">
      <c r="A359" s="36"/>
      <c r="B359" s="36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</row>
    <row r="360">
      <c r="A360" s="36"/>
      <c r="B360" s="36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</row>
    <row r="361">
      <c r="A361" s="36"/>
      <c r="B361" s="36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</row>
    <row r="362">
      <c r="A362" s="36"/>
      <c r="B362" s="3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</row>
    <row r="363">
      <c r="A363" s="36"/>
      <c r="B363" s="36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</row>
    <row r="364">
      <c r="A364" s="36"/>
      <c r="B364" s="36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</row>
    <row r="365">
      <c r="A365" s="36"/>
      <c r="B365" s="3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</row>
    <row r="366">
      <c r="A366" s="36"/>
      <c r="B366" s="36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</row>
    <row r="367">
      <c r="A367" s="36"/>
      <c r="B367" s="36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</row>
    <row r="368">
      <c r="A368" s="36"/>
      <c r="B368" s="36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</row>
    <row r="369">
      <c r="A369" s="36"/>
      <c r="B369" s="36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</row>
    <row r="370">
      <c r="A370" s="36"/>
      <c r="B370" s="36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</row>
    <row r="371">
      <c r="A371" s="36"/>
      <c r="B371" s="36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</row>
    <row r="372">
      <c r="A372" s="36"/>
      <c r="B372" s="36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</row>
    <row r="373">
      <c r="A373" s="36"/>
      <c r="B373" s="36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</row>
    <row r="374">
      <c r="A374" s="36"/>
      <c r="B374" s="36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</row>
    <row r="375">
      <c r="A375" s="36"/>
      <c r="B375" s="36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</row>
    <row r="376">
      <c r="A376" s="36"/>
      <c r="B376" s="3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</row>
    <row r="377">
      <c r="A377" s="36"/>
      <c r="B377" s="36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</row>
    <row r="378">
      <c r="A378" s="36"/>
      <c r="B378" s="36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</row>
    <row r="379">
      <c r="A379" s="36"/>
      <c r="B379" s="3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</row>
    <row r="380">
      <c r="A380" s="36"/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</row>
    <row r="381">
      <c r="A381" s="36"/>
      <c r="B381" s="36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</row>
    <row r="382">
      <c r="A382" s="36"/>
      <c r="B382" s="36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</row>
    <row r="383">
      <c r="A383" s="36"/>
      <c r="B383" s="36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</row>
    <row r="384">
      <c r="A384" s="36"/>
      <c r="B384" s="36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</row>
    <row r="385">
      <c r="A385" s="36"/>
      <c r="B385" s="36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</row>
    <row r="386">
      <c r="A386" s="36"/>
      <c r="B386" s="36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</row>
    <row r="387">
      <c r="A387" s="36"/>
      <c r="B387" s="36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</row>
    <row r="388">
      <c r="A388" s="36"/>
      <c r="B388" s="36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</row>
    <row r="389">
      <c r="A389" s="36"/>
      <c r="B389" s="36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</row>
    <row r="390">
      <c r="A390" s="36"/>
      <c r="B390" s="3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</row>
    <row r="391">
      <c r="A391" s="36"/>
      <c r="B391" s="36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</row>
    <row r="392">
      <c r="A392" s="36"/>
      <c r="B392" s="36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</row>
    <row r="393">
      <c r="A393" s="36"/>
      <c r="B393" s="3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</row>
    <row r="394">
      <c r="A394" s="36"/>
      <c r="B394" s="36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</row>
    <row r="395">
      <c r="A395" s="36"/>
      <c r="B395" s="36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</row>
    <row r="396">
      <c r="A396" s="36"/>
      <c r="B396" s="36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</row>
    <row r="397">
      <c r="A397" s="36"/>
      <c r="B397" s="36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</row>
    <row r="398">
      <c r="A398" s="36"/>
      <c r="B398" s="36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</row>
    <row r="399">
      <c r="A399" s="36"/>
      <c r="B399" s="36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</row>
    <row r="400">
      <c r="A400" s="36"/>
      <c r="B400" s="36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</row>
    <row r="401">
      <c r="A401" s="36"/>
      <c r="B401" s="36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</row>
    <row r="402">
      <c r="A402" s="36"/>
      <c r="B402" s="36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</row>
    <row r="403">
      <c r="A403" s="36"/>
      <c r="B403" s="36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</row>
    <row r="404">
      <c r="A404" s="36"/>
      <c r="B404" s="3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</row>
    <row r="405">
      <c r="A405" s="36"/>
      <c r="B405" s="36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</row>
    <row r="406">
      <c r="A406" s="36"/>
      <c r="B406" s="36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</row>
    <row r="407">
      <c r="A407" s="36"/>
      <c r="B407" s="3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</row>
    <row r="408">
      <c r="A408" s="36"/>
      <c r="B408" s="36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</row>
    <row r="409">
      <c r="A409" s="36"/>
      <c r="B409" s="36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</row>
    <row r="410">
      <c r="A410" s="36"/>
      <c r="B410" s="36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</row>
    <row r="411">
      <c r="A411" s="36"/>
      <c r="B411" s="36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</row>
    <row r="412">
      <c r="A412" s="36"/>
      <c r="B412" s="36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</row>
    <row r="413">
      <c r="A413" s="36"/>
      <c r="B413" s="36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</row>
    <row r="414">
      <c r="A414" s="36"/>
      <c r="B414" s="36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</row>
    <row r="415">
      <c r="A415" s="36"/>
      <c r="B415" s="36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</row>
    <row r="416">
      <c r="A416" s="36"/>
      <c r="B416" s="36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</row>
    <row r="417">
      <c r="A417" s="36"/>
      <c r="B417" s="36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</row>
    <row r="418">
      <c r="A418" s="36"/>
      <c r="B418" s="3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</row>
    <row r="419">
      <c r="A419" s="36"/>
      <c r="B419" s="36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</row>
    <row r="420">
      <c r="A420" s="36"/>
      <c r="B420" s="36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</row>
    <row r="421">
      <c r="A421" s="36"/>
      <c r="B421" s="3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</row>
    <row r="422">
      <c r="A422" s="36"/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</row>
    <row r="423">
      <c r="A423" s="36"/>
      <c r="B423" s="36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</row>
    <row r="424">
      <c r="A424" s="36"/>
      <c r="B424" s="36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</row>
    <row r="425">
      <c r="A425" s="36"/>
      <c r="B425" s="36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</row>
    <row r="426">
      <c r="A426" s="36"/>
      <c r="B426" s="36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</row>
    <row r="427">
      <c r="A427" s="36"/>
      <c r="B427" s="36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</row>
    <row r="428">
      <c r="A428" s="36"/>
      <c r="B428" s="36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</row>
    <row r="429">
      <c r="A429" s="36"/>
      <c r="B429" s="36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</row>
    <row r="430">
      <c r="A430" s="36"/>
      <c r="B430" s="36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</row>
    <row r="431">
      <c r="A431" s="36"/>
      <c r="B431" s="36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</row>
    <row r="432">
      <c r="A432" s="36"/>
      <c r="B432" s="3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</row>
    <row r="433">
      <c r="A433" s="36"/>
      <c r="B433" s="36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</row>
    <row r="434">
      <c r="A434" s="36"/>
      <c r="B434" s="36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</row>
    <row r="435">
      <c r="A435" s="36"/>
      <c r="B435" s="3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</row>
    <row r="436">
      <c r="A436" s="36"/>
      <c r="B436" s="36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</row>
    <row r="437">
      <c r="A437" s="36"/>
      <c r="B437" s="36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</row>
    <row r="438">
      <c r="A438" s="36"/>
      <c r="B438" s="36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</row>
    <row r="439">
      <c r="A439" s="36"/>
      <c r="B439" s="36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</row>
    <row r="440">
      <c r="A440" s="36"/>
      <c r="B440" s="36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</row>
    <row r="441">
      <c r="A441" s="36"/>
      <c r="B441" s="36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</row>
    <row r="442">
      <c r="A442" s="36"/>
      <c r="B442" s="36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</row>
    <row r="443">
      <c r="A443" s="36"/>
      <c r="B443" s="36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</row>
    <row r="444">
      <c r="A444" s="36"/>
      <c r="B444" s="36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</row>
    <row r="445">
      <c r="A445" s="36"/>
      <c r="B445" s="36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</row>
    <row r="446">
      <c r="A446" s="36"/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</row>
    <row r="447">
      <c r="A447" s="36"/>
      <c r="B447" s="36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</row>
    <row r="448">
      <c r="A448" s="36"/>
      <c r="B448" s="36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</row>
    <row r="449">
      <c r="A449" s="36"/>
      <c r="B449" s="3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</row>
    <row r="450">
      <c r="A450" s="36"/>
      <c r="B450" s="36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</row>
    <row r="451">
      <c r="A451" s="36"/>
      <c r="B451" s="36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</row>
    <row r="452">
      <c r="A452" s="36"/>
      <c r="B452" s="36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</row>
    <row r="453">
      <c r="A453" s="36"/>
      <c r="B453" s="36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</row>
    <row r="454">
      <c r="A454" s="36"/>
      <c r="B454" s="36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</row>
    <row r="455">
      <c r="A455" s="36"/>
      <c r="B455" s="36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</row>
    <row r="456">
      <c r="A456" s="36"/>
      <c r="B456" s="36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</row>
    <row r="457">
      <c r="A457" s="36"/>
      <c r="B457" s="36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</row>
    <row r="458">
      <c r="A458" s="36"/>
      <c r="B458" s="36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</row>
    <row r="459">
      <c r="A459" s="36"/>
      <c r="B459" s="36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</row>
    <row r="460">
      <c r="A460" s="36"/>
      <c r="B460" s="36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</row>
    <row r="461">
      <c r="A461" s="36"/>
      <c r="B461" s="36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</row>
    <row r="462">
      <c r="A462" s="36"/>
      <c r="B462" s="36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</row>
    <row r="463">
      <c r="A463" s="36"/>
      <c r="B463" s="3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</row>
    <row r="464">
      <c r="A464" s="36"/>
      <c r="B464" s="36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</row>
    <row r="465">
      <c r="A465" s="36"/>
      <c r="B465" s="36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</row>
    <row r="466">
      <c r="A466" s="36"/>
      <c r="B466" s="36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</row>
    <row r="467">
      <c r="A467" s="36"/>
      <c r="B467" s="36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</row>
    <row r="468">
      <c r="A468" s="36"/>
      <c r="B468" s="36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</row>
    <row r="469">
      <c r="A469" s="36"/>
      <c r="B469" s="36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</row>
    <row r="470">
      <c r="A470" s="36"/>
      <c r="B470" s="36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</row>
    <row r="471">
      <c r="A471" s="36"/>
      <c r="B471" s="36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</row>
    <row r="472">
      <c r="A472" s="36"/>
      <c r="B472" s="36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</row>
    <row r="473">
      <c r="A473" s="36"/>
      <c r="B473" s="36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</row>
    <row r="474">
      <c r="A474" s="36"/>
      <c r="B474" s="3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</row>
    <row r="475">
      <c r="A475" s="36"/>
      <c r="B475" s="36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</row>
    <row r="476">
      <c r="A476" s="36"/>
      <c r="B476" s="36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</row>
    <row r="477">
      <c r="A477" s="36"/>
      <c r="B477" s="3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</row>
    <row r="478">
      <c r="A478" s="36"/>
      <c r="B478" s="36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</row>
    <row r="479">
      <c r="A479" s="36"/>
      <c r="B479" s="36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</row>
    <row r="480">
      <c r="A480" s="36"/>
      <c r="B480" s="36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</row>
    <row r="481">
      <c r="A481" s="36"/>
      <c r="B481" s="36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</row>
    <row r="482">
      <c r="A482" s="36"/>
      <c r="B482" s="36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</row>
    <row r="483">
      <c r="A483" s="36"/>
      <c r="B483" s="36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</row>
    <row r="484">
      <c r="A484" s="36"/>
      <c r="B484" s="36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</row>
    <row r="485">
      <c r="A485" s="36"/>
      <c r="B485" s="36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</row>
    <row r="486">
      <c r="A486" s="36"/>
      <c r="B486" s="36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</row>
    <row r="487">
      <c r="A487" s="36"/>
      <c r="B487" s="36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</row>
    <row r="488">
      <c r="A488" s="36"/>
      <c r="B488" s="36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</row>
    <row r="489">
      <c r="A489" s="36"/>
      <c r="B489" s="36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</row>
    <row r="490">
      <c r="A490" s="36"/>
      <c r="B490" s="36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</row>
    <row r="491">
      <c r="A491" s="36"/>
      <c r="B491" s="3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</row>
    <row r="492">
      <c r="A492" s="36"/>
      <c r="B492" s="36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</row>
    <row r="493">
      <c r="A493" s="36"/>
      <c r="B493" s="36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</row>
    <row r="494">
      <c r="A494" s="36"/>
      <c r="B494" s="36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</row>
    <row r="495">
      <c r="A495" s="36"/>
      <c r="B495" s="36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</row>
    <row r="496">
      <c r="A496" s="36"/>
      <c r="B496" s="36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</row>
    <row r="497">
      <c r="A497" s="36"/>
      <c r="B497" s="36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</row>
    <row r="498">
      <c r="A498" s="36"/>
      <c r="B498" s="36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</row>
    <row r="499">
      <c r="A499" s="36"/>
      <c r="B499" s="36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</row>
    <row r="500">
      <c r="A500" s="36"/>
      <c r="B500" s="36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</row>
    <row r="501">
      <c r="A501" s="36"/>
      <c r="B501" s="36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</row>
    <row r="502">
      <c r="A502" s="36"/>
      <c r="B502" s="3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</row>
    <row r="503">
      <c r="A503" s="36"/>
      <c r="B503" s="36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</row>
    <row r="504">
      <c r="A504" s="36"/>
      <c r="B504" s="36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</row>
    <row r="505">
      <c r="A505" s="36"/>
      <c r="B505" s="36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</row>
    <row r="506">
      <c r="A506" s="36"/>
      <c r="B506" s="36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</row>
    <row r="507">
      <c r="A507" s="36"/>
      <c r="B507" s="3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</row>
    <row r="508">
      <c r="A508" s="36"/>
      <c r="B508" s="36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</row>
    <row r="509">
      <c r="A509" s="36"/>
      <c r="B509" s="36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</row>
    <row r="510">
      <c r="A510" s="36"/>
      <c r="B510" s="36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</row>
    <row r="511">
      <c r="A511" s="36"/>
      <c r="B511" s="36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</row>
    <row r="512">
      <c r="A512" s="36"/>
      <c r="B512" s="36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</row>
    <row r="513">
      <c r="A513" s="36"/>
      <c r="B513" s="36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</row>
    <row r="514">
      <c r="A514" s="36"/>
      <c r="B514" s="36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</row>
    <row r="515">
      <c r="A515" s="36"/>
      <c r="B515" s="36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</row>
    <row r="516">
      <c r="A516" s="36"/>
      <c r="B516" s="36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</row>
    <row r="517">
      <c r="A517" s="36"/>
      <c r="B517" s="3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</row>
    <row r="518">
      <c r="A518" s="36"/>
      <c r="B518" s="36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</row>
    <row r="519">
      <c r="A519" s="36"/>
      <c r="B519" s="36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</row>
    <row r="520">
      <c r="A520" s="36"/>
      <c r="B520" s="36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</row>
    <row r="521">
      <c r="A521" s="36"/>
      <c r="B521" s="3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</row>
    <row r="522">
      <c r="A522" s="36"/>
      <c r="B522" s="36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</row>
    <row r="523">
      <c r="A523" s="36"/>
      <c r="B523" s="36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</row>
    <row r="524">
      <c r="A524" s="36"/>
      <c r="B524" s="36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</row>
    <row r="525">
      <c r="A525" s="36"/>
      <c r="B525" s="36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</row>
    <row r="526">
      <c r="A526" s="36"/>
      <c r="B526" s="36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</row>
    <row r="527">
      <c r="A527" s="36"/>
      <c r="B527" s="36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</row>
    <row r="528">
      <c r="A528" s="36"/>
      <c r="B528" s="36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</row>
    <row r="529">
      <c r="A529" s="36"/>
      <c r="B529" s="36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</row>
    <row r="530">
      <c r="A530" s="36"/>
      <c r="B530" s="36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</row>
    <row r="531">
      <c r="A531" s="36"/>
      <c r="B531" s="36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</row>
    <row r="532">
      <c r="A532" s="36"/>
      <c r="B532" s="36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</row>
    <row r="533">
      <c r="A533" s="36"/>
      <c r="B533" s="36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</row>
    <row r="534">
      <c r="A534" s="36"/>
      <c r="B534" s="36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</row>
    <row r="535">
      <c r="A535" s="36"/>
      <c r="B535" s="3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</row>
    <row r="536">
      <c r="A536" s="36"/>
      <c r="B536" s="36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</row>
    <row r="537">
      <c r="A537" s="36"/>
      <c r="B537" s="36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</row>
    <row r="538">
      <c r="A538" s="36"/>
      <c r="B538" s="36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</row>
    <row r="539">
      <c r="A539" s="36"/>
      <c r="B539" s="36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</row>
    <row r="540">
      <c r="A540" s="36"/>
      <c r="B540" s="36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</row>
    <row r="541">
      <c r="A541" s="36"/>
      <c r="B541" s="36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</row>
    <row r="542">
      <c r="A542" s="36"/>
      <c r="B542" s="36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</row>
    <row r="543">
      <c r="A543" s="36"/>
      <c r="B543" s="36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</row>
    <row r="544">
      <c r="A544" s="36"/>
      <c r="B544" s="36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</row>
    <row r="545">
      <c r="A545" s="36"/>
      <c r="B545" s="36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</row>
    <row r="546">
      <c r="A546" s="36"/>
      <c r="B546" s="3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</row>
    <row r="547">
      <c r="A547" s="36"/>
      <c r="B547" s="36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</row>
    <row r="548">
      <c r="A548" s="36"/>
      <c r="B548" s="36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</row>
    <row r="549">
      <c r="A549" s="36"/>
      <c r="B549" s="3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</row>
    <row r="550">
      <c r="A550" s="36"/>
      <c r="B550" s="36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</row>
    <row r="551">
      <c r="A551" s="36"/>
      <c r="B551" s="36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</row>
    <row r="552">
      <c r="A552" s="36"/>
      <c r="B552" s="36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</row>
    <row r="553">
      <c r="A553" s="36"/>
      <c r="B553" s="36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</row>
    <row r="554">
      <c r="A554" s="36"/>
      <c r="B554" s="36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</row>
    <row r="555">
      <c r="A555" s="36"/>
      <c r="B555" s="36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</row>
    <row r="556">
      <c r="A556" s="36"/>
      <c r="B556" s="36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</row>
    <row r="557">
      <c r="A557" s="36"/>
      <c r="B557" s="36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</row>
    <row r="558">
      <c r="A558" s="36"/>
      <c r="B558" s="36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</row>
    <row r="559">
      <c r="A559" s="36"/>
      <c r="B559" s="36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</row>
    <row r="560">
      <c r="A560" s="36"/>
      <c r="B560" s="36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</row>
    <row r="561">
      <c r="A561" s="36"/>
      <c r="B561" s="36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</row>
    <row r="562">
      <c r="A562" s="36"/>
      <c r="B562" s="36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</row>
    <row r="563">
      <c r="A563" s="36"/>
      <c r="B563" s="3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</row>
    <row r="564">
      <c r="A564" s="36"/>
      <c r="B564" s="36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</row>
    <row r="565">
      <c r="A565" s="36"/>
      <c r="B565" s="36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</row>
    <row r="566">
      <c r="A566" s="36"/>
      <c r="B566" s="36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</row>
    <row r="567">
      <c r="A567" s="36"/>
      <c r="B567" s="36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</row>
    <row r="568">
      <c r="A568" s="36"/>
      <c r="B568" s="36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</row>
    <row r="569">
      <c r="A569" s="36"/>
      <c r="B569" s="36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</row>
    <row r="570">
      <c r="A570" s="36"/>
      <c r="B570" s="36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</row>
    <row r="571">
      <c r="A571" s="36"/>
      <c r="B571" s="36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</row>
    <row r="572">
      <c r="A572" s="36"/>
      <c r="B572" s="36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</row>
    <row r="573">
      <c r="A573" s="36"/>
      <c r="B573" s="36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</row>
    <row r="574">
      <c r="A574" s="36"/>
      <c r="B574" s="36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</row>
    <row r="575">
      <c r="A575" s="36"/>
      <c r="B575" s="36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</row>
    <row r="576">
      <c r="A576" s="36"/>
      <c r="B576" s="36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</row>
    <row r="577">
      <c r="A577" s="36"/>
      <c r="B577" s="3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</row>
    <row r="578">
      <c r="A578" s="36"/>
      <c r="B578" s="36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</row>
    <row r="579">
      <c r="A579" s="36"/>
      <c r="B579" s="36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</row>
    <row r="580">
      <c r="A580" s="36"/>
      <c r="B580" s="36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</row>
    <row r="581">
      <c r="A581" s="36"/>
      <c r="B581" s="36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</row>
    <row r="582">
      <c r="A582" s="36"/>
      <c r="B582" s="36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</row>
    <row r="583">
      <c r="A583" s="36"/>
      <c r="B583" s="36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</row>
    <row r="584">
      <c r="A584" s="36"/>
      <c r="B584" s="36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</row>
    <row r="585">
      <c r="A585" s="36"/>
      <c r="B585" s="36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</row>
    <row r="586">
      <c r="A586" s="36"/>
      <c r="B586" s="36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</row>
    <row r="587">
      <c r="A587" s="36"/>
      <c r="B587" s="36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</row>
    <row r="588">
      <c r="A588" s="36"/>
      <c r="B588" s="36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</row>
    <row r="589">
      <c r="A589" s="36"/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</row>
    <row r="590">
      <c r="A590" s="36"/>
      <c r="B590" s="36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</row>
    <row r="591">
      <c r="A591" s="36"/>
      <c r="B591" s="3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</row>
    <row r="592">
      <c r="A592" s="36"/>
      <c r="B592" s="36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</row>
    <row r="593">
      <c r="A593" s="36"/>
      <c r="B593" s="36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</row>
    <row r="594">
      <c r="A594" s="36"/>
      <c r="B594" s="36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</row>
    <row r="595">
      <c r="A595" s="36"/>
      <c r="B595" s="36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</row>
    <row r="596">
      <c r="A596" s="36"/>
      <c r="B596" s="36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</row>
    <row r="597">
      <c r="A597" s="36"/>
      <c r="B597" s="36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</row>
    <row r="598">
      <c r="A598" s="36"/>
      <c r="B598" s="36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</row>
    <row r="599">
      <c r="A599" s="36"/>
      <c r="B599" s="36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</row>
    <row r="600">
      <c r="A600" s="36"/>
      <c r="B600" s="36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</row>
    <row r="601">
      <c r="A601" s="36"/>
      <c r="B601" s="36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</row>
    <row r="602">
      <c r="A602" s="36"/>
      <c r="B602" s="3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</row>
    <row r="603">
      <c r="A603" s="36"/>
      <c r="B603" s="36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</row>
    <row r="604">
      <c r="A604" s="36"/>
      <c r="B604" s="36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</row>
    <row r="605">
      <c r="A605" s="36"/>
      <c r="B605" s="3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</row>
    <row r="606">
      <c r="A606" s="36"/>
      <c r="B606" s="36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</row>
    <row r="607">
      <c r="A607" s="36"/>
      <c r="B607" s="36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</row>
    <row r="608">
      <c r="A608" s="36"/>
      <c r="B608" s="36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</row>
    <row r="609">
      <c r="A609" s="36"/>
      <c r="B609" s="36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</row>
    <row r="610">
      <c r="A610" s="36"/>
      <c r="B610" s="36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</row>
    <row r="611">
      <c r="A611" s="36"/>
      <c r="B611" s="36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</row>
    <row r="612">
      <c r="A612" s="36"/>
      <c r="B612" s="36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</row>
    <row r="613">
      <c r="A613" s="36"/>
      <c r="B613" s="36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</row>
    <row r="614">
      <c r="A614" s="36"/>
      <c r="B614" s="36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</row>
    <row r="615">
      <c r="A615" s="36"/>
      <c r="B615" s="36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</row>
    <row r="616">
      <c r="A616" s="36"/>
      <c r="B616" s="3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</row>
    <row r="617">
      <c r="A617" s="36"/>
      <c r="B617" s="36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</row>
    <row r="618">
      <c r="A618" s="36"/>
      <c r="B618" s="36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</row>
    <row r="619">
      <c r="A619" s="36"/>
      <c r="B619" s="3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</row>
    <row r="620">
      <c r="A620" s="36"/>
      <c r="B620" s="36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</row>
    <row r="621">
      <c r="A621" s="36"/>
      <c r="B621" s="36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</row>
    <row r="622">
      <c r="A622" s="36"/>
      <c r="B622" s="36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</row>
    <row r="623">
      <c r="A623" s="36"/>
      <c r="B623" s="36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</row>
    <row r="624">
      <c r="A624" s="36"/>
      <c r="B624" s="36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</row>
    <row r="625">
      <c r="A625" s="36"/>
      <c r="B625" s="36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</row>
    <row r="626">
      <c r="A626" s="36"/>
      <c r="B626" s="36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</row>
    <row r="627">
      <c r="A627" s="36"/>
      <c r="B627" s="36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</row>
    <row r="628">
      <c r="A628" s="36"/>
      <c r="B628" s="36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</row>
    <row r="629">
      <c r="A629" s="36"/>
      <c r="B629" s="36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</row>
    <row r="630">
      <c r="A630" s="36"/>
      <c r="B630" s="3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</row>
    <row r="631">
      <c r="A631" s="36"/>
      <c r="B631" s="36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</row>
    <row r="632">
      <c r="A632" s="36"/>
      <c r="B632" s="36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</row>
    <row r="633">
      <c r="A633" s="36"/>
      <c r="B633" s="3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</row>
    <row r="634">
      <c r="A634" s="36"/>
      <c r="B634" s="36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</row>
    <row r="635">
      <c r="A635" s="36"/>
      <c r="B635" s="36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</row>
    <row r="636">
      <c r="A636" s="36"/>
      <c r="B636" s="36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</row>
    <row r="637">
      <c r="A637" s="36"/>
      <c r="B637" s="36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</row>
    <row r="638">
      <c r="A638" s="36"/>
      <c r="B638" s="36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</row>
    <row r="639">
      <c r="A639" s="36"/>
      <c r="B639" s="36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</row>
    <row r="640">
      <c r="A640" s="36"/>
      <c r="B640" s="36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</row>
    <row r="641">
      <c r="A641" s="36"/>
      <c r="B641" s="36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</row>
    <row r="642">
      <c r="A642" s="36"/>
      <c r="B642" s="36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</row>
    <row r="643">
      <c r="A643" s="36"/>
      <c r="B643" s="36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</row>
    <row r="644">
      <c r="A644" s="36"/>
      <c r="B644" s="3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</row>
    <row r="645">
      <c r="A645" s="36"/>
      <c r="B645" s="36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</row>
    <row r="646">
      <c r="A646" s="36"/>
      <c r="B646" s="36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</row>
    <row r="647">
      <c r="A647" s="36"/>
      <c r="B647" s="3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</row>
    <row r="648">
      <c r="A648" s="36"/>
      <c r="B648" s="36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</row>
    <row r="649">
      <c r="A649" s="36"/>
      <c r="B649" s="36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</row>
    <row r="650">
      <c r="A650" s="36"/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</row>
    <row r="651">
      <c r="A651" s="36"/>
      <c r="B651" s="36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</row>
    <row r="652">
      <c r="A652" s="36"/>
      <c r="B652" s="36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</row>
    <row r="653">
      <c r="A653" s="36"/>
      <c r="B653" s="36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</row>
    <row r="654">
      <c r="A654" s="36"/>
      <c r="B654" s="36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</row>
    <row r="655">
      <c r="A655" s="36"/>
      <c r="B655" s="36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</row>
    <row r="656">
      <c r="A656" s="36"/>
      <c r="B656" s="36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</row>
    <row r="657">
      <c r="A657" s="36"/>
      <c r="B657" s="36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</row>
    <row r="658">
      <c r="A658" s="36"/>
      <c r="B658" s="3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</row>
    <row r="659">
      <c r="A659" s="36"/>
      <c r="B659" s="36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</row>
    <row r="660">
      <c r="A660" s="36"/>
      <c r="B660" s="36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</row>
    <row r="661">
      <c r="A661" s="36"/>
      <c r="B661" s="3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</row>
    <row r="662">
      <c r="A662" s="36"/>
      <c r="B662" s="36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</row>
    <row r="663">
      <c r="A663" s="36"/>
      <c r="B663" s="36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</row>
    <row r="664">
      <c r="A664" s="36"/>
      <c r="B664" s="36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</row>
    <row r="665">
      <c r="A665" s="36"/>
      <c r="B665" s="36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</row>
    <row r="666">
      <c r="A666" s="36"/>
      <c r="B666" s="36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</row>
    <row r="667">
      <c r="A667" s="36"/>
      <c r="B667" s="36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</row>
    <row r="668">
      <c r="A668" s="36"/>
      <c r="B668" s="36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</row>
    <row r="669">
      <c r="A669" s="36"/>
      <c r="B669" s="36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</row>
    <row r="670">
      <c r="A670" s="36"/>
      <c r="B670" s="36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</row>
    <row r="671">
      <c r="A671" s="36"/>
      <c r="B671" s="36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</row>
    <row r="672">
      <c r="A672" s="36"/>
      <c r="B672" s="3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</row>
    <row r="673">
      <c r="A673" s="36"/>
      <c r="B673" s="36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</row>
    <row r="674">
      <c r="A674" s="36"/>
      <c r="B674" s="36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</row>
    <row r="675">
      <c r="A675" s="36"/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</row>
    <row r="676">
      <c r="A676" s="36"/>
      <c r="B676" s="36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</row>
    <row r="677">
      <c r="A677" s="36"/>
      <c r="B677" s="36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</row>
    <row r="678">
      <c r="A678" s="36"/>
      <c r="B678" s="36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</row>
    <row r="679">
      <c r="A679" s="36"/>
      <c r="B679" s="36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</row>
    <row r="680">
      <c r="A680" s="36"/>
      <c r="B680" s="36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</row>
    <row r="681">
      <c r="A681" s="36"/>
      <c r="B681" s="36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</row>
    <row r="682">
      <c r="A682" s="36"/>
      <c r="B682" s="36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</row>
    <row r="683">
      <c r="A683" s="36"/>
      <c r="B683" s="36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</row>
    <row r="684">
      <c r="A684" s="36"/>
      <c r="B684" s="36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</row>
    <row r="685">
      <c r="A685" s="36"/>
      <c r="B685" s="36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</row>
    <row r="686">
      <c r="A686" s="36"/>
      <c r="B686" s="3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</row>
    <row r="687">
      <c r="A687" s="36"/>
      <c r="B687" s="36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</row>
    <row r="688">
      <c r="A688" s="36"/>
      <c r="B688" s="36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</row>
    <row r="689">
      <c r="A689" s="36"/>
      <c r="B689" s="3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</row>
    <row r="690">
      <c r="A690" s="36"/>
      <c r="B690" s="36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</row>
    <row r="691">
      <c r="A691" s="36"/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</row>
    <row r="692">
      <c r="A692" s="36"/>
      <c r="B692" s="36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</row>
    <row r="693">
      <c r="A693" s="36"/>
      <c r="B693" s="36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</row>
    <row r="694">
      <c r="A694" s="36"/>
      <c r="B694" s="36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</row>
    <row r="695">
      <c r="A695" s="36"/>
      <c r="B695" s="36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</row>
    <row r="696">
      <c r="A696" s="36"/>
      <c r="B696" s="36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</row>
    <row r="697">
      <c r="A697" s="36"/>
      <c r="B697" s="36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</row>
    <row r="698">
      <c r="A698" s="36"/>
      <c r="B698" s="36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</row>
    <row r="699">
      <c r="A699" s="36"/>
      <c r="B699" s="36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</row>
    <row r="700">
      <c r="A700" s="36"/>
      <c r="B700" s="3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</row>
    <row r="701">
      <c r="A701" s="36"/>
      <c r="B701" s="36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</row>
    <row r="702">
      <c r="A702" s="36"/>
      <c r="B702" s="36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</row>
    <row r="703">
      <c r="A703" s="36"/>
      <c r="B703" s="3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</row>
    <row r="704">
      <c r="A704" s="36"/>
      <c r="B704" s="36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</row>
    <row r="705">
      <c r="A705" s="36"/>
      <c r="B705" s="36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</row>
    <row r="706">
      <c r="A706" s="36"/>
      <c r="B706" s="36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</row>
    <row r="707">
      <c r="A707" s="36"/>
      <c r="B707" s="36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</row>
    <row r="708">
      <c r="A708" s="36"/>
      <c r="B708" s="36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</row>
    <row r="709">
      <c r="A709" s="36"/>
      <c r="B709" s="36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</row>
    <row r="710">
      <c r="A710" s="36"/>
      <c r="B710" s="36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</row>
    <row r="711">
      <c r="A711" s="36"/>
      <c r="B711" s="36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</row>
    <row r="712">
      <c r="A712" s="36"/>
      <c r="B712" s="36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</row>
    <row r="713">
      <c r="A713" s="36"/>
      <c r="B713" s="36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</row>
    <row r="714">
      <c r="A714" s="36"/>
      <c r="B714" s="3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</row>
    <row r="715">
      <c r="A715" s="36"/>
      <c r="B715" s="36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</row>
    <row r="716">
      <c r="A716" s="36"/>
      <c r="B716" s="36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</row>
    <row r="717">
      <c r="A717" s="36"/>
      <c r="B717" s="3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</row>
    <row r="718">
      <c r="A718" s="36"/>
      <c r="B718" s="36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</row>
    <row r="719">
      <c r="A719" s="36"/>
      <c r="B719" s="36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</row>
    <row r="720">
      <c r="A720" s="36"/>
      <c r="B720" s="36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</row>
    <row r="721">
      <c r="A721" s="36"/>
      <c r="B721" s="36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</row>
    <row r="722">
      <c r="A722" s="36"/>
      <c r="B722" s="36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</row>
    <row r="723">
      <c r="A723" s="36"/>
      <c r="B723" s="36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</row>
    <row r="724">
      <c r="A724" s="36"/>
      <c r="B724" s="36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</row>
    <row r="725">
      <c r="A725" s="36"/>
      <c r="B725" s="36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</row>
    <row r="726">
      <c r="A726" s="36"/>
      <c r="B726" s="36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</row>
    <row r="727">
      <c r="A727" s="36"/>
      <c r="B727" s="36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</row>
    <row r="728">
      <c r="A728" s="36"/>
      <c r="B728" s="3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</row>
    <row r="729">
      <c r="A729" s="36"/>
      <c r="B729" s="36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</row>
    <row r="730">
      <c r="A730" s="36"/>
      <c r="B730" s="36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</row>
    <row r="731">
      <c r="A731" s="36"/>
      <c r="B731" s="3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</row>
    <row r="732">
      <c r="A732" s="36"/>
      <c r="B732" s="36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</row>
    <row r="733">
      <c r="A733" s="36"/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</row>
    <row r="734">
      <c r="A734" s="36"/>
      <c r="B734" s="36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</row>
    <row r="735">
      <c r="A735" s="36"/>
      <c r="B735" s="36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</row>
    <row r="736">
      <c r="A736" s="36"/>
      <c r="B736" s="36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</row>
    <row r="737">
      <c r="A737" s="36"/>
      <c r="B737" s="36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</row>
    <row r="738">
      <c r="A738" s="36"/>
      <c r="B738" s="36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</row>
    <row r="739">
      <c r="A739" s="36"/>
      <c r="B739" s="36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</row>
    <row r="740">
      <c r="A740" s="36"/>
      <c r="B740" s="36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</row>
    <row r="741">
      <c r="A741" s="36"/>
      <c r="B741" s="36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</row>
    <row r="742">
      <c r="A742" s="36"/>
      <c r="B742" s="3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</row>
    <row r="743">
      <c r="A743" s="36"/>
      <c r="B743" s="36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</row>
    <row r="744">
      <c r="A744" s="36"/>
      <c r="B744" s="36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</row>
    <row r="745">
      <c r="A745" s="36"/>
      <c r="B745" s="3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</row>
    <row r="746">
      <c r="A746" s="36"/>
      <c r="B746" s="36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</row>
    <row r="747">
      <c r="A747" s="36"/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</row>
    <row r="748">
      <c r="A748" s="36"/>
      <c r="B748" s="3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</row>
    <row r="749">
      <c r="A749" s="36"/>
      <c r="B749" s="36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</row>
    <row r="750">
      <c r="A750" s="36"/>
      <c r="B750" s="36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</row>
    <row r="751">
      <c r="A751" s="36"/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</row>
    <row r="752">
      <c r="A752" s="36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</row>
    <row r="753">
      <c r="A753" s="36"/>
      <c r="B753" s="36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</row>
    <row r="754">
      <c r="A754" s="36"/>
      <c r="B754" s="36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</row>
    <row r="755">
      <c r="A755" s="36"/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</row>
    <row r="756">
      <c r="A756" s="36"/>
      <c r="B756" s="3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</row>
    <row r="757">
      <c r="A757" s="36"/>
      <c r="B757" s="36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</row>
    <row r="758">
      <c r="A758" s="36"/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</row>
    <row r="759">
      <c r="A759" s="36"/>
      <c r="B759" s="3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</row>
    <row r="760">
      <c r="A760" s="36"/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</row>
    <row r="761">
      <c r="A761" s="36"/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</row>
    <row r="762">
      <c r="A762" s="36"/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</row>
    <row r="763">
      <c r="A763" s="36"/>
      <c r="B763" s="36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</row>
    <row r="764">
      <c r="A764" s="36"/>
      <c r="B764" s="36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</row>
    <row r="765">
      <c r="A765" s="36"/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</row>
    <row r="766">
      <c r="A766" s="36"/>
      <c r="B766" s="36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</row>
    <row r="767">
      <c r="A767" s="36"/>
      <c r="B767" s="36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</row>
    <row r="768">
      <c r="A768" s="36"/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</row>
    <row r="769">
      <c r="A769" s="36"/>
      <c r="B769" s="36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</row>
    <row r="770">
      <c r="A770" s="36"/>
      <c r="B770" s="3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</row>
    <row r="771">
      <c r="A771" s="36"/>
      <c r="B771" s="36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</row>
    <row r="772">
      <c r="A772" s="36"/>
      <c r="B772" s="36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</row>
    <row r="773">
      <c r="A773" s="36"/>
      <c r="B773" s="3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</row>
    <row r="774">
      <c r="A774" s="36"/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</row>
    <row r="775">
      <c r="A775" s="36"/>
      <c r="B775" s="36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</row>
    <row r="776">
      <c r="A776" s="36"/>
      <c r="B776" s="36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</row>
    <row r="777">
      <c r="A777" s="36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</row>
    <row r="778">
      <c r="A778" s="36"/>
      <c r="B778" s="36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</row>
    <row r="779">
      <c r="A779" s="36"/>
      <c r="B779" s="36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</row>
    <row r="780">
      <c r="A780" s="36"/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</row>
    <row r="781">
      <c r="A781" s="36"/>
      <c r="B781" s="36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</row>
    <row r="782">
      <c r="A782" s="36"/>
      <c r="B782" s="36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</row>
    <row r="783">
      <c r="A783" s="36"/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</row>
    <row r="784">
      <c r="A784" s="36"/>
      <c r="B784" s="3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</row>
    <row r="785">
      <c r="A785" s="36"/>
      <c r="B785" s="36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</row>
    <row r="786">
      <c r="A786" s="36"/>
      <c r="B786" s="36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</row>
    <row r="787">
      <c r="A787" s="36"/>
      <c r="B787" s="3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</row>
    <row r="788">
      <c r="A788" s="36"/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</row>
    <row r="789">
      <c r="A789" s="36"/>
      <c r="B789" s="36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</row>
    <row r="790">
      <c r="A790" s="36"/>
      <c r="B790" s="3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</row>
    <row r="791">
      <c r="A791" s="36"/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</row>
    <row r="792">
      <c r="A792" s="36"/>
      <c r="B792" s="36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</row>
    <row r="793">
      <c r="A793" s="36"/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</row>
    <row r="794">
      <c r="A794" s="36"/>
      <c r="B794" s="36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</row>
    <row r="795">
      <c r="A795" s="36"/>
      <c r="B795" s="36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</row>
    <row r="796">
      <c r="A796" s="36"/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</row>
    <row r="797">
      <c r="A797" s="36"/>
      <c r="B797" s="36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</row>
    <row r="798">
      <c r="A798" s="36"/>
      <c r="B798" s="3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</row>
    <row r="799">
      <c r="A799" s="36"/>
      <c r="B799" s="36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</row>
    <row r="800">
      <c r="A800" s="36"/>
      <c r="B800" s="36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</row>
    <row r="801">
      <c r="A801" s="36"/>
      <c r="B801" s="3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</row>
    <row r="802">
      <c r="A802" s="36"/>
      <c r="B802" s="36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</row>
    <row r="803">
      <c r="A803" s="36"/>
      <c r="B803" s="36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</row>
    <row r="804">
      <c r="A804" s="36"/>
      <c r="B804" s="3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</row>
    <row r="805">
      <c r="A805" s="36"/>
      <c r="B805" s="36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</row>
    <row r="806">
      <c r="A806" s="36"/>
      <c r="B806" s="36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</row>
    <row r="807">
      <c r="A807" s="36"/>
      <c r="B807" s="36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</row>
    <row r="808">
      <c r="A808" s="36"/>
      <c r="B808" s="36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</row>
    <row r="809">
      <c r="A809" s="36"/>
      <c r="B809" s="36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</row>
    <row r="810">
      <c r="A810" s="36"/>
      <c r="B810" s="36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</row>
    <row r="811">
      <c r="A811" s="36"/>
      <c r="B811" s="36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</row>
    <row r="812">
      <c r="A812" s="36"/>
      <c r="B812" s="3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</row>
    <row r="813">
      <c r="A813" s="36"/>
      <c r="B813" s="36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</row>
    <row r="814">
      <c r="A814" s="36"/>
      <c r="B814" s="36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</row>
    <row r="815">
      <c r="A815" s="36"/>
      <c r="B815" s="3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</row>
    <row r="816">
      <c r="A816" s="36"/>
      <c r="B816" s="36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</row>
    <row r="817">
      <c r="A817" s="36"/>
      <c r="B817" s="36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</row>
    <row r="818">
      <c r="A818" s="36"/>
      <c r="B818" s="3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</row>
    <row r="819">
      <c r="A819" s="36"/>
      <c r="B819" s="36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</row>
    <row r="820">
      <c r="A820" s="36"/>
      <c r="B820" s="36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</row>
    <row r="821">
      <c r="A821" s="36"/>
      <c r="B821" s="36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</row>
    <row r="822">
      <c r="A822" s="36"/>
      <c r="B822" s="36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</row>
    <row r="823">
      <c r="A823" s="36"/>
      <c r="B823" s="36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</row>
    <row r="824">
      <c r="A824" s="36"/>
      <c r="B824" s="36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</row>
    <row r="825">
      <c r="A825" s="36"/>
      <c r="B825" s="36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</row>
    <row r="826">
      <c r="A826" s="36"/>
      <c r="B826" s="3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</row>
    <row r="827">
      <c r="A827" s="36"/>
      <c r="B827" s="36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</row>
    <row r="828">
      <c r="A828" s="36"/>
      <c r="B828" s="36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</row>
    <row r="829">
      <c r="A829" s="36"/>
      <c r="B829" s="3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</row>
    <row r="830">
      <c r="A830" s="36"/>
      <c r="B830" s="36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</row>
    <row r="831">
      <c r="A831" s="36"/>
      <c r="B831" s="36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</row>
    <row r="832">
      <c r="A832" s="36"/>
      <c r="B832" s="36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</row>
    <row r="833">
      <c r="A833" s="36"/>
      <c r="B833" s="36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</row>
    <row r="834">
      <c r="A834" s="36"/>
      <c r="B834" s="36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</row>
    <row r="835">
      <c r="A835" s="36"/>
      <c r="B835" s="36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</row>
    <row r="836">
      <c r="A836" s="36"/>
      <c r="B836" s="36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</row>
    <row r="837">
      <c r="A837" s="36"/>
      <c r="B837" s="36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</row>
    <row r="838">
      <c r="A838" s="36"/>
      <c r="B838" s="36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</row>
    <row r="839">
      <c r="A839" s="36"/>
      <c r="B839" s="36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</row>
    <row r="840">
      <c r="A840" s="36"/>
      <c r="B840" s="3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</row>
    <row r="841">
      <c r="A841" s="36"/>
      <c r="B841" s="36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</row>
    <row r="842">
      <c r="A842" s="36"/>
      <c r="B842" s="36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</row>
    <row r="843">
      <c r="A843" s="36"/>
      <c r="B843" s="3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</row>
    <row r="844">
      <c r="A844" s="36"/>
      <c r="B844" s="36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</row>
    <row r="845">
      <c r="A845" s="36"/>
      <c r="B845" s="36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</row>
    <row r="846">
      <c r="A846" s="36"/>
      <c r="B846" s="36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</row>
    <row r="847">
      <c r="A847" s="36"/>
      <c r="B847" s="36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</row>
    <row r="848">
      <c r="A848" s="36"/>
      <c r="B848" s="36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</row>
    <row r="849">
      <c r="A849" s="36"/>
      <c r="B849" s="36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</row>
    <row r="850">
      <c r="A850" s="36"/>
      <c r="B850" s="36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</row>
    <row r="851">
      <c r="A851" s="36"/>
      <c r="B851" s="36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</row>
    <row r="852">
      <c r="A852" s="36"/>
      <c r="B852" s="36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</row>
    <row r="853">
      <c r="A853" s="36"/>
      <c r="B853" s="36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</row>
    <row r="854">
      <c r="A854" s="36"/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</row>
    <row r="855">
      <c r="A855" s="36"/>
      <c r="B855" s="36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</row>
    <row r="856">
      <c r="A856" s="36"/>
      <c r="B856" s="36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</row>
    <row r="857">
      <c r="A857" s="36"/>
      <c r="B857" s="36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</row>
    <row r="858">
      <c r="A858" s="36"/>
      <c r="B858" s="36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</row>
    <row r="859">
      <c r="A859" s="36"/>
      <c r="B859" s="36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</row>
    <row r="860">
      <c r="A860" s="36"/>
      <c r="B860" s="36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</row>
    <row r="861">
      <c r="A861" s="36"/>
      <c r="B861" s="36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</row>
    <row r="862">
      <c r="A862" s="36"/>
      <c r="B862" s="36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</row>
    <row r="863">
      <c r="A863" s="36"/>
      <c r="B863" s="36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</row>
    <row r="864">
      <c r="A864" s="36"/>
      <c r="B864" s="36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</row>
    <row r="865">
      <c r="A865" s="36"/>
      <c r="B865" s="36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</row>
    <row r="866">
      <c r="A866" s="36"/>
      <c r="B866" s="36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</row>
    <row r="867">
      <c r="A867" s="36"/>
      <c r="B867" s="36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</row>
    <row r="868">
      <c r="A868" s="36"/>
      <c r="B868" s="36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</row>
    <row r="869">
      <c r="A869" s="36"/>
      <c r="B869" s="36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</row>
    <row r="870">
      <c r="A870" s="36"/>
      <c r="B870" s="36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</row>
    <row r="871">
      <c r="A871" s="36"/>
      <c r="B871" s="36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</row>
    <row r="872">
      <c r="A872" s="36"/>
      <c r="B872" s="36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</row>
    <row r="873">
      <c r="A873" s="36"/>
      <c r="B873" s="36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</row>
    <row r="874">
      <c r="A874" s="36"/>
      <c r="B874" s="36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</row>
    <row r="875">
      <c r="A875" s="36"/>
      <c r="B875" s="36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</row>
    <row r="876">
      <c r="A876" s="36"/>
      <c r="B876" s="36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</row>
    <row r="877">
      <c r="A877" s="36"/>
      <c r="B877" s="36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</row>
    <row r="878">
      <c r="A878" s="36"/>
      <c r="B878" s="36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</row>
    <row r="879">
      <c r="A879" s="36"/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</row>
    <row r="880">
      <c r="A880" s="36"/>
      <c r="B880" s="36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</row>
    <row r="881">
      <c r="A881" s="36"/>
      <c r="B881" s="36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</row>
    <row r="882">
      <c r="A882" s="36"/>
      <c r="B882" s="36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</row>
    <row r="883">
      <c r="A883" s="36"/>
      <c r="B883" s="36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</row>
    <row r="884">
      <c r="A884" s="36"/>
      <c r="B884" s="36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</row>
    <row r="885">
      <c r="A885" s="36"/>
      <c r="B885" s="36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</row>
    <row r="886">
      <c r="A886" s="36"/>
      <c r="B886" s="36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</row>
    <row r="887">
      <c r="A887" s="36"/>
      <c r="B887" s="36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</row>
    <row r="888">
      <c r="A888" s="36"/>
      <c r="B888" s="36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</row>
    <row r="889">
      <c r="A889" s="36"/>
      <c r="B889" s="36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</row>
    <row r="890">
      <c r="A890" s="36"/>
      <c r="B890" s="36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</row>
    <row r="891">
      <c r="A891" s="36"/>
      <c r="B891" s="36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</row>
    <row r="892">
      <c r="A892" s="36"/>
      <c r="B892" s="36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</row>
    <row r="893">
      <c r="A893" s="36"/>
      <c r="B893" s="36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</row>
    <row r="894">
      <c r="A894" s="36"/>
      <c r="B894" s="36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</row>
    <row r="895">
      <c r="A895" s="36"/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</row>
    <row r="896">
      <c r="A896" s="36"/>
      <c r="B896" s="36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</row>
    <row r="897">
      <c r="A897" s="36"/>
      <c r="B897" s="36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</row>
    <row r="898">
      <c r="A898" s="36"/>
      <c r="B898" s="36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</row>
    <row r="899">
      <c r="A899" s="36"/>
      <c r="B899" s="36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</row>
    <row r="900">
      <c r="A900" s="36"/>
      <c r="B900" s="36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</row>
    <row r="901">
      <c r="A901" s="36"/>
      <c r="B901" s="36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</row>
    <row r="902">
      <c r="A902" s="36"/>
      <c r="B902" s="36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</row>
    <row r="903">
      <c r="A903" s="36"/>
      <c r="B903" s="36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</row>
    <row r="904">
      <c r="A904" s="36"/>
      <c r="B904" s="36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</row>
    <row r="905">
      <c r="A905" s="36"/>
      <c r="B905" s="36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</row>
    <row r="906">
      <c r="A906" s="36"/>
      <c r="B906" s="36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</row>
    <row r="907">
      <c r="A907" s="36"/>
      <c r="B907" s="36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</row>
    <row r="908">
      <c r="A908" s="36"/>
      <c r="B908" s="36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</row>
    <row r="909">
      <c r="A909" s="36"/>
      <c r="B909" s="36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</row>
    <row r="910">
      <c r="A910" s="36"/>
      <c r="B910" s="36"/>
      <c r="C910" s="36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</row>
    <row r="911">
      <c r="A911" s="36"/>
      <c r="B911" s="36"/>
      <c r="C911" s="36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</row>
    <row r="912">
      <c r="A912" s="36"/>
      <c r="B912" s="36"/>
      <c r="C912" s="36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</row>
    <row r="913">
      <c r="A913" s="36"/>
      <c r="B913" s="36"/>
      <c r="C913" s="36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</row>
    <row r="914">
      <c r="A914" s="36"/>
      <c r="B914" s="36"/>
      <c r="C914" s="36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</row>
    <row r="915">
      <c r="A915" s="36"/>
      <c r="B915" s="36"/>
      <c r="C915" s="36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</row>
    <row r="916">
      <c r="A916" s="36"/>
      <c r="B916" s="36"/>
      <c r="C916" s="36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</row>
    <row r="917">
      <c r="A917" s="36"/>
      <c r="B917" s="36"/>
      <c r="C917" s="36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</row>
    <row r="918">
      <c r="A918" s="36"/>
      <c r="B918" s="36"/>
      <c r="C918" s="36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</row>
    <row r="919">
      <c r="A919" s="36"/>
      <c r="B919" s="36"/>
      <c r="C919" s="36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</row>
    <row r="920">
      <c r="A920" s="36"/>
      <c r="B920" s="36"/>
      <c r="C920" s="36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</row>
    <row r="921">
      <c r="A921" s="36"/>
      <c r="B921" s="36"/>
      <c r="C921" s="36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</row>
    <row r="922">
      <c r="A922" s="36"/>
      <c r="B922" s="36"/>
      <c r="C922" s="36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</row>
    <row r="923">
      <c r="A923" s="36"/>
      <c r="B923" s="36"/>
      <c r="C923" s="36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</row>
    <row r="924">
      <c r="A924" s="36"/>
      <c r="B924" s="36"/>
      <c r="C924" s="36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</row>
    <row r="925">
      <c r="A925" s="36"/>
      <c r="B925" s="36"/>
      <c r="C925" s="36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</row>
    <row r="926">
      <c r="A926" s="36"/>
      <c r="B926" s="36"/>
      <c r="C926" s="36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</row>
    <row r="927">
      <c r="A927" s="36"/>
      <c r="B927" s="36"/>
      <c r="C927" s="36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</row>
    <row r="928">
      <c r="A928" s="36"/>
      <c r="B928" s="36"/>
      <c r="C928" s="36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</row>
    <row r="929">
      <c r="A929" s="36"/>
      <c r="B929" s="36"/>
      <c r="C929" s="36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</row>
    <row r="930">
      <c r="A930" s="36"/>
      <c r="B930" s="36"/>
      <c r="C930" s="36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</row>
    <row r="931">
      <c r="A931" s="36"/>
      <c r="B931" s="36"/>
      <c r="C931" s="36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</row>
    <row r="932">
      <c r="A932" s="36"/>
      <c r="B932" s="36"/>
      <c r="C932" s="36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</row>
    <row r="933">
      <c r="A933" s="36"/>
      <c r="B933" s="36"/>
      <c r="C933" s="36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</row>
    <row r="934">
      <c r="A934" s="36"/>
      <c r="B934" s="36"/>
      <c r="C934" s="36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</row>
    <row r="935">
      <c r="A935" s="36"/>
      <c r="B935" s="36"/>
      <c r="C935" s="36"/>
      <c r="D935" s="36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</row>
    <row r="936">
      <c r="A936" s="36"/>
      <c r="B936" s="36"/>
      <c r="C936" s="36"/>
      <c r="D936" s="36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</row>
    <row r="937">
      <c r="A937" s="36"/>
      <c r="B937" s="36"/>
      <c r="C937" s="36"/>
      <c r="D937" s="36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</row>
    <row r="938">
      <c r="A938" s="36"/>
      <c r="B938" s="36"/>
      <c r="C938" s="36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</row>
    <row r="939">
      <c r="A939" s="36"/>
      <c r="B939" s="36"/>
      <c r="C939" s="36"/>
      <c r="D939" s="36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</row>
    <row r="940">
      <c r="A940" s="36"/>
      <c r="B940" s="36"/>
      <c r="C940" s="36"/>
      <c r="D940" s="36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</row>
    <row r="941">
      <c r="A941" s="36"/>
      <c r="B941" s="36"/>
      <c r="C941" s="36"/>
      <c r="D941" s="36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</row>
    <row r="942">
      <c r="A942" s="36"/>
      <c r="B942" s="36"/>
      <c r="C942" s="36"/>
      <c r="D942" s="36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</row>
    <row r="943">
      <c r="A943" s="36"/>
      <c r="B943" s="36"/>
      <c r="C943" s="36"/>
      <c r="D943" s="36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</row>
    <row r="944">
      <c r="A944" s="36"/>
      <c r="B944" s="36"/>
      <c r="C944" s="36"/>
      <c r="D944" s="36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</row>
    <row r="945">
      <c r="A945" s="36"/>
      <c r="B945" s="36"/>
      <c r="C945" s="36"/>
      <c r="D945" s="36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</row>
    <row r="946">
      <c r="A946" s="36"/>
      <c r="B946" s="36"/>
      <c r="C946" s="36"/>
      <c r="D946" s="36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</row>
    <row r="947">
      <c r="A947" s="36"/>
      <c r="B947" s="36"/>
      <c r="C947" s="36"/>
      <c r="D947" s="36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</row>
    <row r="948">
      <c r="A948" s="36"/>
      <c r="B948" s="36"/>
      <c r="C948" s="36"/>
      <c r="D948" s="36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</row>
    <row r="949">
      <c r="A949" s="36"/>
      <c r="B949" s="36"/>
      <c r="C949" s="36"/>
      <c r="D949" s="36"/>
      <c r="E949" s="36"/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</row>
    <row r="950">
      <c r="A950" s="36"/>
      <c r="B950" s="36"/>
      <c r="C950" s="36"/>
      <c r="D950" s="36"/>
      <c r="E950" s="36"/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</row>
    <row r="951">
      <c r="A951" s="36"/>
      <c r="B951" s="36"/>
      <c r="C951" s="36"/>
      <c r="D951" s="36"/>
      <c r="E951" s="36"/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</row>
    <row r="952">
      <c r="A952" s="36"/>
      <c r="B952" s="36"/>
      <c r="C952" s="36"/>
      <c r="D952" s="36"/>
      <c r="E952" s="36"/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</row>
    <row r="953">
      <c r="A953" s="36"/>
      <c r="B953" s="36"/>
      <c r="C953" s="36"/>
      <c r="D953" s="36"/>
      <c r="E953" s="36"/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</row>
    <row r="954">
      <c r="A954" s="36"/>
      <c r="B954" s="36"/>
      <c r="C954" s="36"/>
      <c r="D954" s="36"/>
      <c r="E954" s="36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</row>
    <row r="955">
      <c r="A955" s="36"/>
      <c r="B955" s="36"/>
      <c r="C955" s="36"/>
      <c r="D955" s="36"/>
      <c r="E955" s="36"/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</row>
    <row r="956">
      <c r="A956" s="36"/>
      <c r="B956" s="36"/>
      <c r="C956" s="36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</row>
    <row r="957">
      <c r="A957" s="36"/>
      <c r="B957" s="36"/>
      <c r="C957" s="36"/>
      <c r="D957" s="36"/>
      <c r="E957" s="36"/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</row>
    <row r="958">
      <c r="A958" s="36"/>
      <c r="B958" s="36"/>
      <c r="C958" s="36"/>
      <c r="D958" s="36"/>
      <c r="E958" s="36"/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</row>
    <row r="959">
      <c r="A959" s="36"/>
      <c r="B959" s="36"/>
      <c r="C959" s="36"/>
      <c r="D959" s="36"/>
      <c r="E959" s="36"/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</row>
    <row r="960">
      <c r="A960" s="36"/>
      <c r="B960" s="36"/>
      <c r="C960" s="36"/>
      <c r="D960" s="36"/>
      <c r="E960" s="36"/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</row>
    <row r="961">
      <c r="A961" s="36"/>
      <c r="B961" s="36"/>
      <c r="C961" s="36"/>
      <c r="D961" s="36"/>
      <c r="E961" s="36"/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</row>
    <row r="962">
      <c r="A962" s="36"/>
      <c r="B962" s="36"/>
      <c r="C962" s="36"/>
      <c r="D962" s="36"/>
      <c r="E962" s="36"/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</row>
    <row r="963">
      <c r="A963" s="36"/>
      <c r="B963" s="36"/>
      <c r="C963" s="36"/>
      <c r="D963" s="36"/>
      <c r="E963" s="36"/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</row>
    <row r="964">
      <c r="A964" s="36"/>
      <c r="B964" s="36"/>
      <c r="C964" s="36"/>
      <c r="D964" s="36"/>
      <c r="E964" s="36"/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</row>
    <row r="965">
      <c r="A965" s="36"/>
      <c r="B965" s="36"/>
      <c r="C965" s="36"/>
      <c r="D965" s="36"/>
      <c r="E965" s="36"/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</row>
    <row r="966">
      <c r="A966" s="36"/>
      <c r="B966" s="36"/>
      <c r="C966" s="36"/>
      <c r="D966" s="36"/>
      <c r="E966" s="36"/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</row>
    <row r="967">
      <c r="A967" s="36"/>
      <c r="B967" s="36"/>
      <c r="C967" s="36"/>
      <c r="D967" s="36"/>
      <c r="E967" s="36"/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</row>
    <row r="968">
      <c r="A968" s="36"/>
      <c r="B968" s="36"/>
      <c r="C968" s="36"/>
      <c r="D968" s="36"/>
      <c r="E968" s="36"/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</row>
    <row r="969">
      <c r="A969" s="36"/>
      <c r="B969" s="36"/>
      <c r="C969" s="36"/>
      <c r="D969" s="36"/>
      <c r="E969" s="36"/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</row>
    <row r="970">
      <c r="A970" s="36"/>
      <c r="B970" s="36"/>
      <c r="C970" s="36"/>
      <c r="D970" s="36"/>
      <c r="E970" s="36"/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</row>
    <row r="971">
      <c r="A971" s="36"/>
      <c r="B971" s="36"/>
      <c r="C971" s="36"/>
      <c r="D971" s="36"/>
      <c r="E971" s="36"/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</row>
    <row r="972">
      <c r="A972" s="36"/>
      <c r="B972" s="36"/>
      <c r="C972" s="36"/>
      <c r="D972" s="36"/>
      <c r="E972" s="36"/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</row>
    <row r="973">
      <c r="A973" s="36"/>
      <c r="B973" s="36"/>
      <c r="C973" s="36"/>
      <c r="D973" s="36"/>
      <c r="E973" s="36"/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</row>
    <row r="974">
      <c r="A974" s="36"/>
      <c r="B974" s="36"/>
      <c r="C974" s="36"/>
      <c r="D974" s="36"/>
      <c r="E974" s="36"/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</row>
    <row r="975">
      <c r="A975" s="36"/>
      <c r="B975" s="36"/>
      <c r="C975" s="36"/>
      <c r="D975" s="36"/>
      <c r="E975" s="36"/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</row>
    <row r="976">
      <c r="A976" s="36"/>
      <c r="B976" s="36"/>
      <c r="C976" s="36"/>
      <c r="D976" s="36"/>
      <c r="E976" s="36"/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</row>
    <row r="977">
      <c r="A977" s="36"/>
      <c r="B977" s="36"/>
      <c r="C977" s="36"/>
      <c r="D977" s="36"/>
      <c r="E977" s="36"/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</row>
    <row r="978">
      <c r="A978" s="36"/>
      <c r="B978" s="36"/>
      <c r="C978" s="36"/>
      <c r="D978" s="36"/>
      <c r="E978" s="36"/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</row>
    <row r="979">
      <c r="A979" s="36"/>
      <c r="B979" s="36"/>
      <c r="C979" s="36"/>
      <c r="D979" s="36"/>
      <c r="E979" s="36"/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</row>
    <row r="980">
      <c r="A980" s="36"/>
      <c r="B980" s="36"/>
      <c r="C980" s="36"/>
      <c r="D980" s="36"/>
      <c r="E980" s="36"/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</row>
    <row r="981">
      <c r="A981" s="36"/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</row>
    <row r="982">
      <c r="A982" s="36"/>
      <c r="B982" s="36"/>
      <c r="C982" s="36"/>
      <c r="D982" s="36"/>
      <c r="E982" s="36"/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</row>
    <row r="983">
      <c r="A983" s="36"/>
      <c r="B983" s="36"/>
      <c r="C983" s="36"/>
      <c r="D983" s="36"/>
      <c r="E983" s="36"/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</row>
    <row r="984">
      <c r="A984" s="36"/>
      <c r="B984" s="36"/>
      <c r="C984" s="36"/>
      <c r="D984" s="36"/>
      <c r="E984" s="36"/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</row>
    <row r="985">
      <c r="A985" s="36"/>
      <c r="B985" s="36"/>
      <c r="C985" s="36"/>
      <c r="D985" s="36"/>
      <c r="E985" s="36"/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</row>
    <row r="986">
      <c r="A986" s="36"/>
      <c r="B986" s="36"/>
      <c r="C986" s="36"/>
      <c r="D986" s="36"/>
      <c r="E986" s="36"/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</row>
    <row r="987">
      <c r="A987" s="36"/>
      <c r="B987" s="36"/>
      <c r="C987" s="36"/>
      <c r="D987" s="36"/>
      <c r="E987" s="36"/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</row>
    <row r="988">
      <c r="A988" s="36"/>
      <c r="B988" s="36"/>
      <c r="C988" s="36"/>
      <c r="D988" s="36"/>
      <c r="E988" s="36"/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</row>
    <row r="989">
      <c r="A989" s="36"/>
      <c r="B989" s="36"/>
      <c r="C989" s="36"/>
      <c r="D989" s="36"/>
      <c r="E989" s="36"/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</row>
    <row r="990">
      <c r="A990" s="36"/>
      <c r="B990" s="36"/>
      <c r="C990" s="36"/>
      <c r="D990" s="36"/>
      <c r="E990" s="36"/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</row>
    <row r="991">
      <c r="A991" s="36"/>
      <c r="B991" s="36"/>
      <c r="C991" s="36"/>
      <c r="D991" s="36"/>
      <c r="E991" s="36"/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</row>
    <row r="992">
      <c r="A992" s="36"/>
      <c r="B992" s="36"/>
      <c r="C992" s="36"/>
      <c r="D992" s="36"/>
      <c r="E992" s="36"/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</row>
    <row r="993">
      <c r="A993" s="36"/>
      <c r="B993" s="36"/>
      <c r="C993" s="36"/>
      <c r="D993" s="36"/>
      <c r="E993" s="36"/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</row>
    <row r="994">
      <c r="A994" s="36"/>
      <c r="B994" s="36"/>
      <c r="C994" s="36"/>
      <c r="D994" s="36"/>
      <c r="E994" s="36"/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</row>
    <row r="995">
      <c r="A995" s="36"/>
      <c r="B995" s="36"/>
      <c r="C995" s="36"/>
      <c r="D995" s="36"/>
      <c r="E995" s="36"/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</row>
    <row r="996">
      <c r="A996" s="36"/>
      <c r="B996" s="36"/>
      <c r="C996" s="36"/>
      <c r="D996" s="36"/>
      <c r="E996" s="36"/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</row>
    <row r="997">
      <c r="A997" s="36"/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</row>
    <row r="998">
      <c r="A998" s="36"/>
      <c r="B998" s="36"/>
      <c r="C998" s="36"/>
      <c r="D998" s="36"/>
      <c r="E998" s="36"/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</row>
  </sheetData>
  <printOptions gridLines="1" horizontalCentered="1"/>
  <pageMargins bottom="0.75" footer="0.0" header="0.0" left="0.7" right="0.7" top="0.75"/>
  <pageSetup fitToHeight="0" cellComments="atEnd" orientation="landscape" pageOrder="overThenDown"/>
  <headerFooter>
    <oddHeader>&amp;L&amp;F&amp;C&amp;A&amp;RParallax Inc. www.parallax.com</oddHeader>
    <oddFooter>&amp;LCopyright (C) Parallax Inc.&amp;CBlocklyProp Class Pack Resource Links&amp;RVersion 1.0  &amp;D  &amp;P</oddFooter>
  </headerFooter>
  <drawing r:id="rId1"/>
</worksheet>
</file>